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0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F23" i="1"/>
  <c r="L13"/>
  <c r="B197"/>
  <c r="A197"/>
  <c r="L196"/>
  <c r="J196"/>
  <c r="I196"/>
  <c r="H196"/>
  <c r="G196"/>
  <c r="F196"/>
  <c r="B186"/>
  <c r="A186"/>
  <c r="L185"/>
  <c r="L197" s="1"/>
  <c r="J185"/>
  <c r="J197" s="1"/>
  <c r="I185"/>
  <c r="H185"/>
  <c r="G185"/>
  <c r="G197" s="1"/>
  <c r="F185"/>
  <c r="B177"/>
  <c r="A177"/>
  <c r="L176"/>
  <c r="J176"/>
  <c r="I176"/>
  <c r="H176"/>
  <c r="G176"/>
  <c r="F176"/>
  <c r="B167"/>
  <c r="A167"/>
  <c r="L166"/>
  <c r="J166"/>
  <c r="J177" s="1"/>
  <c r="I166"/>
  <c r="I177" s="1"/>
  <c r="H166"/>
  <c r="H177" s="1"/>
  <c r="G166"/>
  <c r="G177" s="1"/>
  <c r="F166"/>
  <c r="B159"/>
  <c r="A159"/>
  <c r="L158"/>
  <c r="J158"/>
  <c r="I158"/>
  <c r="H158"/>
  <c r="G158"/>
  <c r="F158"/>
  <c r="B149"/>
  <c r="A149"/>
  <c r="L148"/>
  <c r="J148"/>
  <c r="I148"/>
  <c r="I159" s="1"/>
  <c r="H148"/>
  <c r="H159" s="1"/>
  <c r="G148"/>
  <c r="G159" s="1"/>
  <c r="F148"/>
  <c r="F159" s="1"/>
  <c r="B140"/>
  <c r="A140"/>
  <c r="L139"/>
  <c r="J139"/>
  <c r="I139"/>
  <c r="H139"/>
  <c r="G139"/>
  <c r="F139"/>
  <c r="B129"/>
  <c r="A129"/>
  <c r="L128"/>
  <c r="J128"/>
  <c r="J140" s="1"/>
  <c r="I128"/>
  <c r="I140" s="1"/>
  <c r="H128"/>
  <c r="G128"/>
  <c r="G140" s="1"/>
  <c r="F128"/>
  <c r="F140" s="1"/>
  <c r="B120"/>
  <c r="A120"/>
  <c r="L119"/>
  <c r="J119"/>
  <c r="I119"/>
  <c r="H119"/>
  <c r="G119"/>
  <c r="F119"/>
  <c r="B110"/>
  <c r="A110"/>
  <c r="L109"/>
  <c r="J109"/>
  <c r="I109"/>
  <c r="I120" s="1"/>
  <c r="H109"/>
  <c r="H120" s="1"/>
  <c r="G109"/>
  <c r="G120" s="1"/>
  <c r="F109"/>
  <c r="B101"/>
  <c r="A101"/>
  <c r="L100"/>
  <c r="J100"/>
  <c r="I100"/>
  <c r="H100"/>
  <c r="G100"/>
  <c r="F100"/>
  <c r="B90"/>
  <c r="A90"/>
  <c r="L89"/>
  <c r="J89"/>
  <c r="I89"/>
  <c r="H89"/>
  <c r="H101" s="1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B14"/>
  <c r="A14"/>
  <c r="J13"/>
  <c r="I13"/>
  <c r="H13"/>
  <c r="G13"/>
  <c r="L177" l="1"/>
  <c r="L140"/>
  <c r="L24"/>
  <c r="I197"/>
  <c r="L159"/>
  <c r="J120"/>
  <c r="J81"/>
  <c r="F81"/>
  <c r="L120"/>
  <c r="F101"/>
  <c r="I101"/>
  <c r="G101"/>
  <c r="L101"/>
  <c r="I81"/>
  <c r="L81"/>
  <c r="I62"/>
  <c r="J62"/>
  <c r="H62"/>
  <c r="G62"/>
  <c r="F43"/>
  <c r="L43"/>
  <c r="H43"/>
  <c r="G43"/>
  <c r="J24"/>
  <c r="I24"/>
  <c r="F24"/>
  <c r="F197"/>
  <c r="H197"/>
  <c r="F177"/>
  <c r="J159"/>
  <c r="H140"/>
  <c r="F120"/>
  <c r="J101"/>
  <c r="H81"/>
  <c r="G81"/>
  <c r="L62"/>
  <c r="F62"/>
  <c r="I43"/>
  <c r="J43"/>
  <c r="H24"/>
  <c r="G24"/>
  <c r="I198" l="1"/>
  <c r="G198"/>
  <c r="L198"/>
  <c r="J198"/>
  <c r="H198"/>
  <c r="F198"/>
</calcChain>
</file>

<file path=xl/sharedStrings.xml><?xml version="1.0" encoding="utf-8"?>
<sst xmlns="http://schemas.openxmlformats.org/spreadsheetml/2006/main" count="361" uniqueCount="145">
  <si>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</si>
  <si>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</si>
  <si>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</si>
  <si>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</si>
  <si>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</si>
  <si>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</si>
  <si>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</si>
  <si>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</si>
  <si>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</si>
  <si>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</si>
  <si>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</si>
  <si>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</si>
  <si>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</si>
  <si>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</si>
  <si>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</si>
  <si>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</si>
  <si>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</si>
  <si>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</si>
  <si>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</si>
  <si>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</si>
  <si>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</si>
  <si>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</si>
  <si>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</si>
  <si>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</si>
  <si>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</si>
  <si>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</si>
  <si>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</si>
  <si>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</si>
  <si>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</si>
  <si>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</si>
  <si>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</si>
  <si>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</si>
  <si>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</si>
  <si>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</si>
  <si>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</si>
  <si>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</si>
  <si>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</si>
  <si>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</si>
  <si>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</si>
  <si>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"Комбинат школьного питания"</t>
  </si>
  <si>
    <t>Вагура .Н.А.</t>
  </si>
  <si>
    <t>ЕСТН 229</t>
  </si>
  <si>
    <t>Кофейный напиток</t>
  </si>
  <si>
    <t>Хлеб пшеничный витаминизированный</t>
  </si>
  <si>
    <t>Пром.</t>
  </si>
  <si>
    <t>Котлета из говядины</t>
  </si>
  <si>
    <t>Макаронные изделия отварные</t>
  </si>
  <si>
    <t>Напиток "Витошка"</t>
  </si>
  <si>
    <t>ТК 2 "Палитра"</t>
  </si>
  <si>
    <t>Хлеб ржаной</t>
  </si>
  <si>
    <t>Чай с молоком</t>
  </si>
  <si>
    <t>Салат из б/к капусты и огурцов</t>
  </si>
  <si>
    <t>Колбаски "витаминные" из куринного филе с маслом сливочным 100/5</t>
  </si>
  <si>
    <t>Пюре картофельное</t>
  </si>
  <si>
    <t>ВРО 64</t>
  </si>
  <si>
    <t>Компот из вишни</t>
  </si>
  <si>
    <t xml:space="preserve">Хлеб ржаной </t>
  </si>
  <si>
    <t>Какао с молоком "Витошка"</t>
  </si>
  <si>
    <t>СТН 21/2</t>
  </si>
  <si>
    <t>ЕСТН 299</t>
  </si>
  <si>
    <t xml:space="preserve">Напиток клюквенный </t>
  </si>
  <si>
    <t>СТН 16/10</t>
  </si>
  <si>
    <t xml:space="preserve">Сок 1 шт. </t>
  </si>
  <si>
    <t>Ватрушка с творогом</t>
  </si>
  <si>
    <t>Суп-пюре из  картофеля с  гренками  200/10</t>
  </si>
  <si>
    <t>Шницель рубленный куриный с овощами</t>
  </si>
  <si>
    <t xml:space="preserve">Каша гречневая с овощами </t>
  </si>
  <si>
    <t>СТН 59/3</t>
  </si>
  <si>
    <t>Кисель "Витошка"</t>
  </si>
  <si>
    <t>ТК 3 "Палитра"</t>
  </si>
  <si>
    <t>Компот из яблок и кураги</t>
  </si>
  <si>
    <t>СТН 1/10</t>
  </si>
  <si>
    <t>Каша вязкая гречневая с маслом  200/10</t>
  </si>
  <si>
    <t>Рассольник "Ленинградский"со сметаной 200/5</t>
  </si>
  <si>
    <t xml:space="preserve">Макаронные изделия отварные </t>
  </si>
  <si>
    <t xml:space="preserve">Чай с сахаром </t>
  </si>
  <si>
    <t>Суп картофельный с горохом и гренками 200/10</t>
  </si>
  <si>
    <t>Куриные шарики "Чемпион"</t>
  </si>
  <si>
    <t xml:space="preserve">Пюре картофельное </t>
  </si>
  <si>
    <t xml:space="preserve">Компот из вишни и клубники  </t>
  </si>
  <si>
    <t>Щи из свежей капусты  со  сметаной 200/5</t>
  </si>
  <si>
    <t xml:space="preserve">Тефтели из говядины - Ёжики </t>
  </si>
  <si>
    <t xml:space="preserve">Каша гречневая рассыпчатая </t>
  </si>
  <si>
    <t>ЕСТН104</t>
  </si>
  <si>
    <t>Чай  с молоком</t>
  </si>
  <si>
    <t>Борщ с капустой и картофелем, сметаной200/5</t>
  </si>
  <si>
    <t xml:space="preserve">Курица по-тайски </t>
  </si>
  <si>
    <t>СРБКИ 588</t>
  </si>
  <si>
    <t>Суп-лапша с курой 200/15</t>
  </si>
  <si>
    <t>доп. гарнир</t>
  </si>
  <si>
    <t>Суп картофельный с горбушей 200/10</t>
  </si>
  <si>
    <t>СРБКИ 542</t>
  </si>
  <si>
    <t>ЕСТН 5</t>
  </si>
  <si>
    <t>Борщ с картофелем и сметаной 200/5</t>
  </si>
  <si>
    <t>Салат и помидоров  с зеленым укропом и маслом растительным</t>
  </si>
  <si>
    <t>Суп - лапша с курой  200/10</t>
  </si>
  <si>
    <t>Рис пикантный</t>
  </si>
  <si>
    <t>СРБКИ 624</t>
  </si>
  <si>
    <t xml:space="preserve">Напиток малиновый </t>
  </si>
  <si>
    <t>СРБКИ 850</t>
  </si>
  <si>
    <t>Каша жидкая рисовая с маслом сливочным 200/10</t>
  </si>
  <si>
    <t>СРБКИ 616</t>
  </si>
  <si>
    <t xml:space="preserve">Пром. </t>
  </si>
  <si>
    <t>Сок 1 шт.</t>
  </si>
  <si>
    <t>Салат "Морковь по -кооейски"</t>
  </si>
  <si>
    <t>СРБКИ 68</t>
  </si>
  <si>
    <t>Суп картофельный с горхом и гренками 200/10</t>
  </si>
  <si>
    <t>Котлета из  говядины</t>
  </si>
  <si>
    <t>Картофель , запечеый со сметаной и сыром</t>
  </si>
  <si>
    <t>Каша манная с маслом сливочным200/15</t>
  </si>
  <si>
    <t>ЕСТН 352</t>
  </si>
  <si>
    <t>Печенье творожное с лимоном</t>
  </si>
  <si>
    <t>СРБКИ 958</t>
  </si>
  <si>
    <t xml:space="preserve">Салат из помидоров с зеленым укропом и маслом растительным </t>
  </si>
  <si>
    <t>СТН 18/1</t>
  </si>
  <si>
    <t>ЕСТН 350</t>
  </si>
  <si>
    <t>Компот из цитрусовых</t>
  </si>
  <si>
    <t>СРБКИ 841</t>
  </si>
  <si>
    <t>СРБКИ 399</t>
  </si>
  <si>
    <t>Какао с  молоком "Витошка"</t>
  </si>
  <si>
    <t>ВРО 43</t>
  </si>
  <si>
    <t>Каша "Дружба" с маслом сливочным 200/15</t>
  </si>
  <si>
    <t>Каша манная с маслом сливочным</t>
  </si>
  <si>
    <t>СРБКИ352</t>
  </si>
  <si>
    <t xml:space="preserve">Булочка творожная </t>
  </si>
  <si>
    <t>СТН 2/12</t>
  </si>
  <si>
    <t>Рыба тушенная в томате с овощами</t>
  </si>
  <si>
    <t>Салат из отварной свеклы</t>
  </si>
  <si>
    <t>СТН 28/1</t>
  </si>
  <si>
    <t>Каша жидкая пшеная  с маслом сливочным 200/25</t>
  </si>
  <si>
    <t>Котлеты "Пермские"</t>
  </si>
  <si>
    <t>ЕСТН 341</t>
  </si>
  <si>
    <t xml:space="preserve">Запеканка рисовая с творогом и сгущенным молоком </t>
  </si>
  <si>
    <t>ЕСТН282</t>
  </si>
  <si>
    <t xml:space="preserve">Дополнительный гарнир:зеленый горошек припущенный </t>
  </si>
  <si>
    <t>ЕСТН157</t>
  </si>
  <si>
    <t xml:space="preserve">Макароны запеченные с сыром </t>
  </si>
  <si>
    <t>Каша ячневая вязкая с маслом сливочным 200/10</t>
  </si>
  <si>
    <t xml:space="preserve">Фрукт </t>
  </si>
  <si>
    <t xml:space="preserve">Суфле "Рыбка"/ смесь мексиканская припущенная </t>
  </si>
  <si>
    <t xml:space="preserve">Омлетс картофелем запеченый </t>
  </si>
  <si>
    <t>СТН 4/6</t>
  </si>
  <si>
    <t xml:space="preserve">Мандарин </t>
  </si>
  <si>
    <t>Мандарин</t>
  </si>
  <si>
    <t xml:space="preserve">Салат из св. огурцов с зеленым укропом и  маслом растительным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</si>
</sst>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0" borderId="2" xfId="0" applyFont="1" applyBorder="1" applyAlignment="1">
      <alignment vertical="top" wrapText="1"/>
    </xf>
    <xf numFmtId="0" fontId="0" fillId="4" borderId="2" xfId="0" applyFill="1" applyBorder="1" applyProtection="1"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Protection="1">
      <protection locked="0"/>
    </xf>
    <xf numFmtId="0" fontId="12" fillId="4" borderId="5" xfId="0" applyFont="1" applyFill="1" applyBorder="1" applyProtection="1">
      <protection locked="0"/>
    </xf>
    <xf numFmtId="0" fontId="12" fillId="4" borderId="5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12" fillId="4" borderId="26" xfId="0" applyFont="1" applyFill="1" applyBorder="1" applyAlignment="1" applyProtection="1">
      <alignment horizontal="center"/>
      <protection locked="0"/>
    </xf>
    <xf numFmtId="0" fontId="14" fillId="4" borderId="22" xfId="0" applyFont="1" applyFill="1" applyBorder="1" applyAlignment="1" applyProtection="1">
      <alignment horizontal="center" vertical="top" wrapText="1"/>
      <protection locked="0"/>
    </xf>
    <xf numFmtId="2" fontId="0" fillId="4" borderId="27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0" fillId="0" borderId="30" xfId="0" applyBorder="1"/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2" fillId="4" borderId="15" xfId="0" applyFont="1" applyFill="1" applyBorder="1" applyProtection="1">
      <protection locked="0"/>
    </xf>
    <xf numFmtId="0" fontId="12" fillId="4" borderId="28" xfId="0" applyFont="1" applyFill="1" applyBorder="1" applyAlignment="1" applyProtection="1">
      <alignment horizontal="center"/>
      <protection locked="0"/>
    </xf>
    <xf numFmtId="0" fontId="12" fillId="4" borderId="31" xfId="0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0" borderId="22" xfId="0" applyFont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>
      <alignment horizontal="center" vertical="top" wrapText="1"/>
    </xf>
    <xf numFmtId="0" fontId="3" fillId="3" borderId="29" xfId="0" applyFont="1" applyFill="1" applyBorder="1" applyAlignment="1">
      <alignment horizontal="center" vertical="top" wrapText="1"/>
    </xf>
    <xf numFmtId="0" fontId="0" fillId="2" borderId="22" xfId="0" applyFill="1" applyBorder="1" applyProtection="1"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12" fillId="4" borderId="22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>
      <alignment horizontal="center" vertical="top" wrapText="1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3" fillId="2" borderId="30" xfId="0" applyFont="1" applyFill="1" applyBorder="1" applyAlignment="1" applyProtection="1">
      <alignment horizontal="center" vertical="top" wrapText="1"/>
      <protection locked="0"/>
    </xf>
    <xf numFmtId="0" fontId="12" fillId="4" borderId="22" xfId="0" applyFont="1" applyFill="1" applyBorder="1" applyAlignment="1" applyProtection="1">
      <alignment horizontal="center"/>
      <protection locked="0"/>
    </xf>
    <xf numFmtId="2" fontId="0" fillId="4" borderId="25" xfId="0" applyNumberFormat="1" applyFill="1" applyBorder="1" applyAlignment="1" applyProtection="1">
      <alignment vertical="top"/>
      <protection locked="0"/>
    </xf>
    <xf numFmtId="0" fontId="14" fillId="2" borderId="22" xfId="0" applyFont="1" applyFill="1" applyBorder="1" applyAlignment="1" applyProtection="1">
      <alignment horizontal="center" vertical="top" wrapText="1"/>
      <protection locked="0"/>
    </xf>
    <xf numFmtId="0" fontId="12" fillId="4" borderId="26" xfId="0" applyFont="1" applyFill="1" applyBorder="1" applyAlignment="1" applyProtection="1">
      <alignment horizontal="center" wrapText="1"/>
      <protection locked="0"/>
    </xf>
    <xf numFmtId="2" fontId="0" fillId="4" borderId="25" xfId="0" applyNumberFormat="1" applyFill="1" applyBorder="1" applyProtection="1">
      <protection locked="0"/>
    </xf>
    <xf numFmtId="0" fontId="10" fillId="0" borderId="3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2" fontId="0" fillId="4" borderId="32" xfId="0" applyNumberFormat="1" applyFill="1" applyBorder="1" applyProtection="1"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12" fillId="4" borderId="27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12" fillId="4" borderId="5" xfId="0" applyFont="1" applyFill="1" applyBorder="1" applyAlignment="1" applyProtection="1">
      <alignment vertical="center" wrapText="1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12" fillId="4" borderId="26" xfId="0" applyFont="1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12" fillId="4" borderId="28" xfId="0" applyFont="1" applyFill="1" applyBorder="1" applyAlignment="1" applyProtection="1">
      <alignment horizontal="center" vertical="center" wrapText="1"/>
      <protection locked="0"/>
    </xf>
    <xf numFmtId="0" fontId="12" fillId="4" borderId="29" xfId="0" applyFon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3" fillId="2" borderId="35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/>
    <xf numFmtId="0" fontId="1" fillId="5" borderId="22" xfId="0" applyFont="1" applyFill="1" applyBorder="1" applyProtection="1">
      <protection locked="0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3" fillId="0" borderId="26" xfId="0" applyFont="1" applyBorder="1" applyAlignment="1">
      <alignment horizontal="center" vertical="top" wrapText="1"/>
    </xf>
    <xf numFmtId="0" fontId="0" fillId="4" borderId="26" xfId="0" applyFill="1" applyBorder="1" applyAlignment="1" applyProtection="1">
      <alignment horizontal="center"/>
      <protection locked="0"/>
    </xf>
    <xf numFmtId="0" fontId="3" fillId="4" borderId="26" xfId="0" applyFont="1" applyFill="1" applyBorder="1" applyAlignment="1" applyProtection="1">
      <alignment horizontal="center" vertical="top" wrapText="1"/>
      <protection locked="0"/>
    </xf>
    <xf numFmtId="0" fontId="3" fillId="0" borderId="3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" fontId="0" fillId="4" borderId="23" xfId="0" applyNumberFormat="1" applyFill="1" applyBorder="1" applyAlignment="1" applyProtection="1">
      <alignment horizontal="center"/>
      <protection locked="0"/>
    </xf>
    <xf numFmtId="0" fontId="0" fillId="4" borderId="33" xfId="0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 vertical="top"/>
      <protection locked="0"/>
    </xf>
    <xf numFmtId="1" fontId="0" fillId="4" borderId="24" xfId="0" applyNumberFormat="1" applyFill="1" applyBorder="1" applyAlignment="1" applyProtection="1">
      <alignment horizontal="center" vertical="top"/>
      <protection locked="0"/>
    </xf>
    <xf numFmtId="0" fontId="0" fillId="4" borderId="26" xfId="0" applyFill="1" applyBorder="1" applyAlignment="1" applyProtection="1">
      <alignment horizontal="center" vertical="top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3" fillId="0" borderId="28" xfId="0" applyNumberFormat="1" applyFont="1" applyBorder="1" applyAlignment="1">
      <alignment horizontal="center" vertical="top" wrapText="1"/>
    </xf>
    <xf numFmtId="2" fontId="3" fillId="3" borderId="29" xfId="0" applyNumberFormat="1" applyFont="1" applyFill="1" applyBorder="1" applyAlignment="1">
      <alignment horizontal="center" vertical="top" wrapText="1"/>
    </xf>
    <xf numFmtId="0" fontId="15" fillId="2" borderId="28" xfId="0" applyFont="1" applyFill="1" applyBorder="1" applyAlignment="1" applyProtection="1">
      <alignment horizontal="center" vertical="top" wrapText="1"/>
      <protection locked="0"/>
    </xf>
    <xf numFmtId="2" fontId="12" fillId="4" borderId="28" xfId="0" applyNumberFormat="1" applyFont="1" applyFill="1" applyBorder="1" applyProtection="1"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30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30" xfId="0" applyFont="1" applyFill="1" applyBorder="1" applyAlignment="1" applyProtection="1">
      <alignment horizontal="center" vertical="top" wrapText="1"/>
      <protection locked="0"/>
    </xf>
    <xf numFmtId="2" fontId="12" fillId="4" borderId="27" xfId="0" applyNumberFormat="1" applyFont="1" applyFill="1" applyBorder="1" applyProtection="1"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22" xfId="0" applyFont="1" applyFill="1" applyBorder="1" applyAlignment="1" applyProtection="1">
      <alignment horizontal="center" vertical="top" wrapText="1"/>
      <protection locked="0"/>
    </xf>
    <xf numFmtId="0" fontId="16" fillId="2" borderId="28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O195" sqref="O19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48"/>
      <c r="D1" s="149"/>
      <c r="E1" s="149"/>
      <c r="F1" s="12" t="s">
        <v>16</v>
      </c>
      <c r="G1" s="2" t="s">
        <v>17</v>
      </c>
      <c r="H1" s="150" t="s">
        <v>39</v>
      </c>
      <c r="I1" s="150"/>
      <c r="J1" s="150"/>
      <c r="K1" s="150"/>
    </row>
    <row r="2" spans="1:12" ht="18">
      <c r="A2" s="34" t="s">
        <v>6</v>
      </c>
      <c r="C2" s="2"/>
      <c r="G2" s="2" t="s">
        <v>18</v>
      </c>
      <c r="H2" s="150" t="s">
        <v>40</v>
      </c>
      <c r="I2" s="150"/>
      <c r="J2" s="150"/>
      <c r="K2" s="150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4">
        <v>9</v>
      </c>
      <c r="I3" s="44">
        <v>1</v>
      </c>
      <c r="J3" s="45">
        <v>25</v>
      </c>
      <c r="K3" s="46"/>
    </row>
    <row r="4" spans="1:12">
      <c r="C4" s="2"/>
      <c r="D4" s="4"/>
      <c r="H4" s="43" t="s">
        <v>36</v>
      </c>
      <c r="I4" s="43" t="s">
        <v>37</v>
      </c>
      <c r="J4" s="43" t="s">
        <v>38</v>
      </c>
    </row>
    <row r="5" spans="1:12" ht="33.7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100" t="s">
        <v>11</v>
      </c>
      <c r="L5" s="101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7" t="s">
        <v>121</v>
      </c>
      <c r="F6" s="38">
        <v>215</v>
      </c>
      <c r="G6" s="38">
        <v>10</v>
      </c>
      <c r="H6" s="38">
        <v>15</v>
      </c>
      <c r="I6" s="38">
        <v>31</v>
      </c>
      <c r="J6" s="38">
        <v>298</v>
      </c>
      <c r="K6" s="94" t="s">
        <v>41</v>
      </c>
      <c r="L6" s="64">
        <v>46.77</v>
      </c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9"/>
      <c r="L7" s="78"/>
    </row>
    <row r="8" spans="1:12" ht="15">
      <c r="A8" s="23"/>
      <c r="B8" s="15"/>
      <c r="C8" s="11"/>
      <c r="D8" s="7" t="s">
        <v>22</v>
      </c>
      <c r="E8" s="39" t="s">
        <v>42</v>
      </c>
      <c r="F8" s="40">
        <v>200</v>
      </c>
      <c r="G8" s="40">
        <v>4</v>
      </c>
      <c r="H8" s="40">
        <v>6</v>
      </c>
      <c r="I8" s="40">
        <v>20</v>
      </c>
      <c r="J8" s="40">
        <v>125</v>
      </c>
      <c r="K8" s="49">
        <v>692</v>
      </c>
      <c r="L8" s="65">
        <v>8.82</v>
      </c>
    </row>
    <row r="9" spans="1:12" ht="15">
      <c r="A9" s="23"/>
      <c r="B9" s="15"/>
      <c r="C9" s="11"/>
      <c r="D9" s="7" t="s">
        <v>23</v>
      </c>
      <c r="E9" s="39" t="s">
        <v>43</v>
      </c>
      <c r="F9" s="40">
        <v>18.7</v>
      </c>
      <c r="G9" s="40">
        <v>1</v>
      </c>
      <c r="H9" s="40">
        <v>0</v>
      </c>
      <c r="I9" s="40">
        <v>7</v>
      </c>
      <c r="J9" s="40">
        <v>37</v>
      </c>
      <c r="K9" s="49" t="s">
        <v>44</v>
      </c>
      <c r="L9" s="78">
        <v>2.09</v>
      </c>
    </row>
    <row r="10" spans="1:12" ht="15">
      <c r="A10" s="23"/>
      <c r="B10" s="15"/>
      <c r="C10" s="11"/>
      <c r="D10" s="7" t="s">
        <v>24</v>
      </c>
      <c r="E10" s="39" t="s">
        <v>142</v>
      </c>
      <c r="F10" s="40">
        <v>158.9</v>
      </c>
      <c r="G10" s="40">
        <v>1</v>
      </c>
      <c r="H10" s="40">
        <v>0</v>
      </c>
      <c r="I10" s="40">
        <v>9</v>
      </c>
      <c r="J10" s="40">
        <v>40</v>
      </c>
      <c r="K10" s="49" t="s">
        <v>44</v>
      </c>
      <c r="L10" s="78">
        <v>34.32</v>
      </c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9"/>
      <c r="L11" s="65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9"/>
      <c r="L12" s="78"/>
    </row>
    <row r="13" spans="1:12" ht="15">
      <c r="A13" s="24"/>
      <c r="B13" s="17"/>
      <c r="C13" s="8"/>
      <c r="D13" s="18" t="s">
        <v>33</v>
      </c>
      <c r="E13" s="9"/>
      <c r="F13" s="19">
        <v>593</v>
      </c>
      <c r="G13" s="19">
        <f t="shared" ref="G13:J13" si="0">SUM(G6:G12)</f>
        <v>16</v>
      </c>
      <c r="H13" s="19">
        <f t="shared" si="0"/>
        <v>21</v>
      </c>
      <c r="I13" s="19">
        <f t="shared" si="0"/>
        <v>67</v>
      </c>
      <c r="J13" s="19">
        <f t="shared" si="0"/>
        <v>500</v>
      </c>
      <c r="K13" s="75"/>
      <c r="L13" s="130">
        <f>SUM(L6:L12)</f>
        <v>92</v>
      </c>
    </row>
    <row r="14" spans="1:12" ht="1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9"/>
      <c r="L14" s="78"/>
    </row>
    <row r="15" spans="1:12" ht="15">
      <c r="A15" s="23"/>
      <c r="B15" s="15"/>
      <c r="C15" s="11"/>
      <c r="D15" s="7" t="s">
        <v>27</v>
      </c>
      <c r="E15" s="39" t="s">
        <v>90</v>
      </c>
      <c r="F15" s="40">
        <v>210</v>
      </c>
      <c r="G15" s="40">
        <v>6</v>
      </c>
      <c r="H15" s="40">
        <v>4</v>
      </c>
      <c r="I15" s="40">
        <v>15</v>
      </c>
      <c r="J15" s="40">
        <v>112</v>
      </c>
      <c r="K15" s="49">
        <v>133</v>
      </c>
      <c r="L15" s="132">
        <v>29.38</v>
      </c>
    </row>
    <row r="16" spans="1:12" ht="15">
      <c r="A16" s="23"/>
      <c r="B16" s="15"/>
      <c r="C16" s="11"/>
      <c r="D16" s="7" t="s">
        <v>28</v>
      </c>
      <c r="E16" s="39" t="s">
        <v>45</v>
      </c>
      <c r="F16" s="40">
        <v>90</v>
      </c>
      <c r="G16" s="40">
        <v>9</v>
      </c>
      <c r="H16" s="40">
        <v>18</v>
      </c>
      <c r="I16" s="40">
        <v>4</v>
      </c>
      <c r="J16" s="40">
        <v>210</v>
      </c>
      <c r="K16" s="49">
        <v>451</v>
      </c>
      <c r="L16" s="132">
        <v>69.56</v>
      </c>
    </row>
    <row r="17" spans="1:12" ht="15">
      <c r="A17" s="23"/>
      <c r="B17" s="15"/>
      <c r="C17" s="11"/>
      <c r="D17" s="7" t="s">
        <v>29</v>
      </c>
      <c r="E17" s="39" t="s">
        <v>46</v>
      </c>
      <c r="F17" s="40">
        <v>150</v>
      </c>
      <c r="G17" s="40">
        <v>5</v>
      </c>
      <c r="H17" s="40">
        <v>4</v>
      </c>
      <c r="I17" s="40">
        <v>38</v>
      </c>
      <c r="J17" s="40">
        <v>208</v>
      </c>
      <c r="K17" s="49">
        <v>516</v>
      </c>
      <c r="L17" s="133">
        <v>14.41</v>
      </c>
    </row>
    <row r="18" spans="1:12" ht="25.5">
      <c r="A18" s="23"/>
      <c r="B18" s="15"/>
      <c r="C18" s="11"/>
      <c r="D18" s="7" t="s">
        <v>30</v>
      </c>
      <c r="E18" s="39" t="s">
        <v>47</v>
      </c>
      <c r="F18" s="40">
        <v>200</v>
      </c>
      <c r="G18" s="40">
        <v>0</v>
      </c>
      <c r="H18" s="40">
        <v>0</v>
      </c>
      <c r="I18" s="40">
        <v>19</v>
      </c>
      <c r="J18" s="40">
        <v>76</v>
      </c>
      <c r="K18" s="49" t="s">
        <v>91</v>
      </c>
      <c r="L18" s="132">
        <v>11.84</v>
      </c>
    </row>
    <row r="19" spans="1:12" ht="15">
      <c r="A19" s="23"/>
      <c r="B19" s="15"/>
      <c r="C19" s="11"/>
      <c r="D19" s="7" t="s">
        <v>31</v>
      </c>
      <c r="E19" s="39" t="s">
        <v>43</v>
      </c>
      <c r="F19" s="40">
        <v>31.2</v>
      </c>
      <c r="G19" s="40">
        <v>2</v>
      </c>
      <c r="H19" s="40">
        <v>1</v>
      </c>
      <c r="I19" s="40">
        <v>13</v>
      </c>
      <c r="J19" s="113">
        <v>64</v>
      </c>
      <c r="K19" s="49" t="s">
        <v>44</v>
      </c>
      <c r="L19" s="133">
        <v>3.49</v>
      </c>
    </row>
    <row r="20" spans="1:12" ht="15">
      <c r="A20" s="23"/>
      <c r="B20" s="15"/>
      <c r="C20" s="11"/>
      <c r="D20" s="7" t="s">
        <v>32</v>
      </c>
      <c r="E20" s="39" t="s">
        <v>49</v>
      </c>
      <c r="F20" s="40">
        <v>29.7</v>
      </c>
      <c r="G20" s="40">
        <v>2</v>
      </c>
      <c r="H20" s="40">
        <v>1</v>
      </c>
      <c r="I20" s="40">
        <v>12</v>
      </c>
      <c r="J20" s="113">
        <v>62</v>
      </c>
      <c r="K20" s="49" t="s">
        <v>44</v>
      </c>
      <c r="L20" s="133">
        <v>3.32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9"/>
      <c r="L21" s="78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9"/>
      <c r="L22" s="78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710.90000000000009</v>
      </c>
      <c r="G23" s="19">
        <f t="shared" ref="G23:J23" si="1">SUM(G14:G22)</f>
        <v>24</v>
      </c>
      <c r="H23" s="19">
        <f t="shared" si="1"/>
        <v>28</v>
      </c>
      <c r="I23" s="19">
        <f t="shared" si="1"/>
        <v>101</v>
      </c>
      <c r="J23" s="19">
        <f t="shared" si="1"/>
        <v>732</v>
      </c>
      <c r="K23" s="75"/>
      <c r="L23" s="79">
        <f t="shared" ref="L23" si="2">SUM(L14:L22)</f>
        <v>132</v>
      </c>
    </row>
    <row r="24" spans="1:12" ht="15.75" thickBot="1">
      <c r="A24" s="28">
        <f>A6</f>
        <v>1</v>
      </c>
      <c r="B24" s="29">
        <f>B6</f>
        <v>1</v>
      </c>
      <c r="C24" s="151" t="s">
        <v>4</v>
      </c>
      <c r="D24" s="152"/>
      <c r="E24" s="30"/>
      <c r="F24" s="31">
        <f>F13+F23</f>
        <v>1303.9000000000001</v>
      </c>
      <c r="G24" s="31">
        <f t="shared" ref="G24:J24" si="3">G13+G23</f>
        <v>40</v>
      </c>
      <c r="H24" s="31">
        <f t="shared" si="3"/>
        <v>49</v>
      </c>
      <c r="I24" s="31">
        <f t="shared" si="3"/>
        <v>168</v>
      </c>
      <c r="J24" s="31">
        <f t="shared" si="3"/>
        <v>1232</v>
      </c>
      <c r="K24" s="76"/>
      <c r="L24" s="131">
        <f>L13+L23</f>
        <v>224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134" t="s">
        <v>122</v>
      </c>
      <c r="F25" s="38">
        <v>225</v>
      </c>
      <c r="G25" s="38">
        <v>7</v>
      </c>
      <c r="H25" s="38">
        <v>8</v>
      </c>
      <c r="I25" s="38">
        <v>27</v>
      </c>
      <c r="J25" s="38">
        <v>202</v>
      </c>
      <c r="K25" s="135" t="s">
        <v>123</v>
      </c>
      <c r="L25" s="64">
        <v>52.42</v>
      </c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9"/>
      <c r="L26" s="78"/>
    </row>
    <row r="27" spans="1:12" ht="15">
      <c r="A27" s="14"/>
      <c r="B27" s="15"/>
      <c r="C27" s="11"/>
      <c r="D27" s="7" t="s">
        <v>22</v>
      </c>
      <c r="E27" s="39" t="s">
        <v>50</v>
      </c>
      <c r="F27" s="40">
        <v>200</v>
      </c>
      <c r="G27" s="40">
        <v>2</v>
      </c>
      <c r="H27" s="40">
        <v>2</v>
      </c>
      <c r="I27" s="40">
        <v>23</v>
      </c>
      <c r="J27" s="40">
        <v>112</v>
      </c>
      <c r="K27" s="49" t="s">
        <v>61</v>
      </c>
      <c r="L27" s="78">
        <v>7.76</v>
      </c>
    </row>
    <row r="28" spans="1:12" ht="15">
      <c r="A28" s="14"/>
      <c r="B28" s="15"/>
      <c r="C28" s="11"/>
      <c r="D28" s="7" t="s">
        <v>23</v>
      </c>
      <c r="E28" s="39" t="s">
        <v>43</v>
      </c>
      <c r="F28" s="40">
        <v>40.700000000000003</v>
      </c>
      <c r="G28" s="40">
        <v>3</v>
      </c>
      <c r="H28" s="40">
        <v>1</v>
      </c>
      <c r="I28" s="40">
        <v>17</v>
      </c>
      <c r="J28" s="40">
        <v>83</v>
      </c>
      <c r="K28" s="49" t="s">
        <v>44</v>
      </c>
      <c r="L28" s="65">
        <v>4.55</v>
      </c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9"/>
      <c r="L29" s="78"/>
    </row>
    <row r="30" spans="1:12" ht="15">
      <c r="A30" s="14"/>
      <c r="B30" s="15"/>
      <c r="C30" s="11"/>
      <c r="D30" s="6"/>
      <c r="E30" s="136" t="s">
        <v>124</v>
      </c>
      <c r="F30" s="40">
        <v>100</v>
      </c>
      <c r="G30" s="40">
        <v>8</v>
      </c>
      <c r="H30" s="40">
        <v>9</v>
      </c>
      <c r="I30" s="40">
        <v>17</v>
      </c>
      <c r="J30" s="40">
        <v>180</v>
      </c>
      <c r="K30" s="97" t="s">
        <v>125</v>
      </c>
      <c r="L30" s="78">
        <v>27.27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9"/>
      <c r="L31" s="78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565.70000000000005</v>
      </c>
      <c r="G32" s="19">
        <f t="shared" ref="G32" si="4">SUM(G25:G31)</f>
        <v>20</v>
      </c>
      <c r="H32" s="19">
        <f t="shared" ref="H32" si="5">SUM(H25:H31)</f>
        <v>20</v>
      </c>
      <c r="I32" s="19">
        <f t="shared" ref="I32" si="6">SUM(I25:I31)</f>
        <v>84</v>
      </c>
      <c r="J32" s="19">
        <f t="shared" ref="J32:L32" si="7">SUM(J25:J31)</f>
        <v>577</v>
      </c>
      <c r="K32" s="75"/>
      <c r="L32" s="79">
        <f t="shared" si="7"/>
        <v>92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51</v>
      </c>
      <c r="F33" s="40">
        <v>60</v>
      </c>
      <c r="G33" s="40">
        <v>2</v>
      </c>
      <c r="H33" s="40">
        <v>2</v>
      </c>
      <c r="I33" s="40">
        <v>4</v>
      </c>
      <c r="J33" s="137">
        <v>37</v>
      </c>
      <c r="K33" s="49" t="s">
        <v>92</v>
      </c>
      <c r="L33" s="102">
        <v>15.62</v>
      </c>
    </row>
    <row r="34" spans="1:12" ht="15">
      <c r="A34" s="14"/>
      <c r="B34" s="15"/>
      <c r="C34" s="11"/>
      <c r="D34" s="7" t="s">
        <v>27</v>
      </c>
      <c r="E34" s="39" t="s">
        <v>93</v>
      </c>
      <c r="F34" s="40">
        <v>205</v>
      </c>
      <c r="G34" s="40">
        <v>4</v>
      </c>
      <c r="H34" s="40">
        <v>3</v>
      </c>
      <c r="I34" s="40">
        <v>5</v>
      </c>
      <c r="J34" s="138">
        <v>63</v>
      </c>
      <c r="K34" s="49">
        <v>114</v>
      </c>
      <c r="L34" s="65">
        <v>15.65</v>
      </c>
    </row>
    <row r="35" spans="1:12" ht="25.5">
      <c r="A35" s="14"/>
      <c r="B35" s="15"/>
      <c r="C35" s="11"/>
      <c r="D35" s="7" t="s">
        <v>28</v>
      </c>
      <c r="E35" s="39" t="s">
        <v>52</v>
      </c>
      <c r="F35" s="40">
        <v>105</v>
      </c>
      <c r="G35" s="40">
        <v>12</v>
      </c>
      <c r="H35" s="40">
        <v>16</v>
      </c>
      <c r="I35" s="40">
        <v>30</v>
      </c>
      <c r="J35" s="138">
        <v>312</v>
      </c>
      <c r="K35" s="49" t="s">
        <v>54</v>
      </c>
      <c r="L35" s="65">
        <v>59.64</v>
      </c>
    </row>
    <row r="36" spans="1:12" ht="15">
      <c r="A36" s="14"/>
      <c r="B36" s="15"/>
      <c r="C36" s="11"/>
      <c r="D36" s="7" t="s">
        <v>29</v>
      </c>
      <c r="E36" s="39" t="s">
        <v>53</v>
      </c>
      <c r="F36" s="40">
        <v>150</v>
      </c>
      <c r="G36" s="40">
        <v>3</v>
      </c>
      <c r="H36" s="40">
        <v>4</v>
      </c>
      <c r="I36" s="40">
        <v>21</v>
      </c>
      <c r="J36" s="138">
        <v>133</v>
      </c>
      <c r="K36" s="49">
        <v>520</v>
      </c>
      <c r="L36" s="65">
        <v>25.51</v>
      </c>
    </row>
    <row r="37" spans="1:12" ht="15.75" thickBot="1">
      <c r="A37" s="14"/>
      <c r="B37" s="15"/>
      <c r="C37" s="11"/>
      <c r="D37" s="7" t="s">
        <v>30</v>
      </c>
      <c r="E37" s="39" t="s">
        <v>55</v>
      </c>
      <c r="F37" s="40">
        <v>200</v>
      </c>
      <c r="G37" s="40">
        <v>1</v>
      </c>
      <c r="H37" s="40">
        <v>0</v>
      </c>
      <c r="I37" s="40">
        <v>27</v>
      </c>
      <c r="J37" s="40">
        <v>113</v>
      </c>
      <c r="K37" s="49">
        <v>634</v>
      </c>
      <c r="L37" s="66">
        <v>11.15</v>
      </c>
    </row>
    <row r="38" spans="1:12" ht="15">
      <c r="A38" s="14"/>
      <c r="B38" s="15"/>
      <c r="C38" s="11"/>
      <c r="D38" s="7" t="s">
        <v>31</v>
      </c>
      <c r="E38" s="39" t="s">
        <v>43</v>
      </c>
      <c r="F38" s="40">
        <v>21.1</v>
      </c>
      <c r="G38" s="40">
        <v>1</v>
      </c>
      <c r="H38" s="40">
        <v>0</v>
      </c>
      <c r="I38" s="40">
        <v>9</v>
      </c>
      <c r="J38" s="113">
        <v>43</v>
      </c>
      <c r="K38" s="49" t="s">
        <v>44</v>
      </c>
      <c r="L38" s="65">
        <v>2.36</v>
      </c>
    </row>
    <row r="39" spans="1:12" ht="15">
      <c r="A39" s="14"/>
      <c r="B39" s="15"/>
      <c r="C39" s="11"/>
      <c r="D39" s="7" t="s">
        <v>32</v>
      </c>
      <c r="E39" s="39" t="s">
        <v>56</v>
      </c>
      <c r="F39" s="40">
        <v>18.600000000000001</v>
      </c>
      <c r="G39" s="40">
        <v>1</v>
      </c>
      <c r="H39" s="40">
        <v>0</v>
      </c>
      <c r="I39" s="40">
        <v>8</v>
      </c>
      <c r="J39" s="113">
        <v>39</v>
      </c>
      <c r="K39" s="49" t="s">
        <v>44</v>
      </c>
      <c r="L39" s="65">
        <v>2.0699999999999998</v>
      </c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9"/>
      <c r="L40" s="78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9"/>
      <c r="L41" s="78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759.7</v>
      </c>
      <c r="G42" s="19">
        <f t="shared" ref="G42" si="8">SUM(G33:G41)</f>
        <v>24</v>
      </c>
      <c r="H42" s="19">
        <f t="shared" ref="H42" si="9">SUM(H33:H41)</f>
        <v>25</v>
      </c>
      <c r="I42" s="19">
        <f t="shared" ref="I42" si="10">SUM(I33:I41)</f>
        <v>104</v>
      </c>
      <c r="J42" s="19">
        <f t="shared" ref="J42:L42" si="11">SUM(J33:J41)</f>
        <v>740</v>
      </c>
      <c r="K42" s="75"/>
      <c r="L42" s="79">
        <f t="shared" si="11"/>
        <v>132</v>
      </c>
    </row>
    <row r="43" spans="1:12" ht="15.75" customHeight="1" thickBot="1">
      <c r="A43" s="32">
        <f>A25</f>
        <v>1</v>
      </c>
      <c r="B43" s="32">
        <f>B25</f>
        <v>2</v>
      </c>
      <c r="C43" s="151" t="s">
        <v>4</v>
      </c>
      <c r="D43" s="152"/>
      <c r="E43" s="30"/>
      <c r="F43" s="31">
        <f>F32+F42</f>
        <v>1325.4</v>
      </c>
      <c r="G43" s="31">
        <f t="shared" ref="G43" si="12">G32+G42</f>
        <v>44</v>
      </c>
      <c r="H43" s="31">
        <f t="shared" ref="H43" si="13">H32+H42</f>
        <v>45</v>
      </c>
      <c r="I43" s="31">
        <f t="shared" ref="I43" si="14">I32+I42</f>
        <v>188</v>
      </c>
      <c r="J43" s="31">
        <f t="shared" ref="J43:L43" si="15">J32+J42</f>
        <v>1317</v>
      </c>
      <c r="K43" s="76"/>
      <c r="L43" s="80">
        <f t="shared" si="15"/>
        <v>224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140" t="s">
        <v>140</v>
      </c>
      <c r="F44" s="141">
        <v>270</v>
      </c>
      <c r="G44" s="141">
        <v>9</v>
      </c>
      <c r="H44" s="141">
        <v>12</v>
      </c>
      <c r="I44" s="141">
        <v>34</v>
      </c>
      <c r="J44" s="141">
        <v>278</v>
      </c>
      <c r="K44" s="142" t="s">
        <v>141</v>
      </c>
      <c r="L44" s="143">
        <v>66.66</v>
      </c>
    </row>
    <row r="45" spans="1:12" ht="15">
      <c r="A45" s="23"/>
      <c r="B45" s="15"/>
      <c r="C45" s="11"/>
      <c r="D45" s="6"/>
      <c r="E45" s="144"/>
      <c r="F45" s="145"/>
      <c r="G45" s="145"/>
      <c r="H45" s="145"/>
      <c r="I45" s="145"/>
      <c r="J45" s="145"/>
      <c r="K45" s="146"/>
      <c r="L45" s="147"/>
    </row>
    <row r="46" spans="1:12" ht="15">
      <c r="A46" s="23"/>
      <c r="B46" s="15"/>
      <c r="C46" s="11"/>
      <c r="D46" s="7" t="s">
        <v>22</v>
      </c>
      <c r="E46" s="39" t="s">
        <v>57</v>
      </c>
      <c r="F46" s="40">
        <v>200</v>
      </c>
      <c r="G46" s="40">
        <v>4</v>
      </c>
      <c r="H46" s="40">
        <v>3</v>
      </c>
      <c r="I46" s="40">
        <v>26</v>
      </c>
      <c r="J46" s="40">
        <v>146</v>
      </c>
      <c r="K46" s="49">
        <v>693</v>
      </c>
      <c r="L46" s="65">
        <v>21.41</v>
      </c>
    </row>
    <row r="47" spans="1:12" ht="15">
      <c r="A47" s="23"/>
      <c r="B47" s="15"/>
      <c r="C47" s="11"/>
      <c r="D47" s="7" t="s">
        <v>23</v>
      </c>
      <c r="E47" s="39" t="s">
        <v>43</v>
      </c>
      <c r="F47" s="40">
        <v>35.200000000000003</v>
      </c>
      <c r="G47" s="40">
        <v>2</v>
      </c>
      <c r="H47" s="40">
        <v>1</v>
      </c>
      <c r="I47" s="40">
        <v>15</v>
      </c>
      <c r="J47" s="40">
        <v>72</v>
      </c>
      <c r="K47" s="49" t="s">
        <v>44</v>
      </c>
      <c r="L47" s="78">
        <v>3.93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9"/>
      <c r="L48" s="78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9"/>
      <c r="L49" s="78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9"/>
      <c r="L50" s="78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505.2</v>
      </c>
      <c r="G51" s="19">
        <f t="shared" ref="G51" si="16">SUM(G44:G50)</f>
        <v>15</v>
      </c>
      <c r="H51" s="19">
        <f t="shared" ref="H51" si="17">SUM(H44:H50)</f>
        <v>16</v>
      </c>
      <c r="I51" s="19">
        <f t="shared" ref="I51" si="18">SUM(I44:I50)</f>
        <v>75</v>
      </c>
      <c r="J51" s="19">
        <f t="shared" ref="J51:L51" si="19">SUM(J44:J50)</f>
        <v>496</v>
      </c>
      <c r="K51" s="75"/>
      <c r="L51" s="79">
        <f t="shared" si="19"/>
        <v>92</v>
      </c>
    </row>
    <row r="52" spans="1:12" ht="25.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94</v>
      </c>
      <c r="F52" s="40">
        <v>60</v>
      </c>
      <c r="G52" s="40">
        <v>3</v>
      </c>
      <c r="H52" s="40">
        <v>7</v>
      </c>
      <c r="I52" s="40">
        <v>3</v>
      </c>
      <c r="J52" s="129">
        <v>88</v>
      </c>
      <c r="K52" s="97" t="s">
        <v>114</v>
      </c>
      <c r="L52" s="102">
        <v>30.34</v>
      </c>
    </row>
    <row r="53" spans="1:12" ht="15">
      <c r="A53" s="23"/>
      <c r="B53" s="15"/>
      <c r="C53" s="11"/>
      <c r="D53" s="7" t="s">
        <v>27</v>
      </c>
      <c r="E53" s="39" t="s">
        <v>95</v>
      </c>
      <c r="F53" s="40">
        <v>210</v>
      </c>
      <c r="G53" s="40">
        <v>3</v>
      </c>
      <c r="H53" s="40">
        <v>5</v>
      </c>
      <c r="I53" s="40">
        <v>12</v>
      </c>
      <c r="J53" s="113">
        <v>105</v>
      </c>
      <c r="K53" s="49" t="s">
        <v>58</v>
      </c>
      <c r="L53" s="65">
        <v>12.46</v>
      </c>
    </row>
    <row r="54" spans="1:12" ht="15">
      <c r="A54" s="23"/>
      <c r="B54" s="15"/>
      <c r="C54" s="11"/>
      <c r="D54" s="7" t="s">
        <v>28</v>
      </c>
      <c r="E54" s="136" t="s">
        <v>126</v>
      </c>
      <c r="F54" s="40">
        <v>90</v>
      </c>
      <c r="G54" s="40">
        <v>13</v>
      </c>
      <c r="H54" s="40">
        <v>5</v>
      </c>
      <c r="I54" s="40">
        <v>9</v>
      </c>
      <c r="J54" s="113">
        <v>136</v>
      </c>
      <c r="K54" s="49" t="s">
        <v>59</v>
      </c>
      <c r="L54" s="65">
        <v>58.07</v>
      </c>
    </row>
    <row r="55" spans="1:12" ht="25.5">
      <c r="A55" s="23"/>
      <c r="B55" s="15"/>
      <c r="C55" s="11"/>
      <c r="D55" s="7" t="s">
        <v>29</v>
      </c>
      <c r="E55" s="39" t="s">
        <v>96</v>
      </c>
      <c r="F55" s="40">
        <v>150</v>
      </c>
      <c r="G55" s="40">
        <v>4</v>
      </c>
      <c r="H55" s="40">
        <v>5</v>
      </c>
      <c r="I55" s="40">
        <v>36</v>
      </c>
      <c r="J55" s="113">
        <v>209</v>
      </c>
      <c r="K55" s="49" t="s">
        <v>97</v>
      </c>
      <c r="L55" s="65">
        <v>16.079999999999998</v>
      </c>
    </row>
    <row r="56" spans="1:12" ht="26.25" thickBot="1">
      <c r="A56" s="23"/>
      <c r="B56" s="15"/>
      <c r="C56" s="11"/>
      <c r="D56" s="7" t="s">
        <v>30</v>
      </c>
      <c r="E56" s="39" t="s">
        <v>98</v>
      </c>
      <c r="F56" s="40">
        <v>200</v>
      </c>
      <c r="G56" s="40">
        <v>0</v>
      </c>
      <c r="H56" s="40">
        <v>0</v>
      </c>
      <c r="I56" s="40">
        <v>31</v>
      </c>
      <c r="J56" s="40">
        <v>125</v>
      </c>
      <c r="K56" s="49" t="s">
        <v>99</v>
      </c>
      <c r="L56" s="66">
        <v>10.9</v>
      </c>
    </row>
    <row r="57" spans="1:12" ht="15">
      <c r="A57" s="23"/>
      <c r="B57" s="15"/>
      <c r="C57" s="11"/>
      <c r="D57" s="7" t="s">
        <v>31</v>
      </c>
      <c r="E57" s="39" t="s">
        <v>43</v>
      </c>
      <c r="F57" s="40">
        <v>37.1</v>
      </c>
      <c r="G57" s="40">
        <v>2</v>
      </c>
      <c r="H57" s="40">
        <v>1</v>
      </c>
      <c r="I57" s="40">
        <v>15</v>
      </c>
      <c r="J57" s="113">
        <v>76</v>
      </c>
      <c r="K57" s="49" t="s">
        <v>44</v>
      </c>
      <c r="L57" s="65">
        <v>4.1500000000000004</v>
      </c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113"/>
      <c r="K58" s="49"/>
      <c r="L58" s="65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9"/>
      <c r="L59" s="78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9"/>
      <c r="L60" s="78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747.1</v>
      </c>
      <c r="G61" s="19">
        <f t="shared" ref="G61" si="20">SUM(G52:G60)</f>
        <v>25</v>
      </c>
      <c r="H61" s="19">
        <f t="shared" ref="H61" si="21">SUM(H52:H60)</f>
        <v>23</v>
      </c>
      <c r="I61" s="19">
        <f t="shared" ref="I61" si="22">SUM(I52:I60)</f>
        <v>106</v>
      </c>
      <c r="J61" s="19">
        <f t="shared" ref="J61:L61" si="23">SUM(J52:J60)</f>
        <v>739</v>
      </c>
      <c r="K61" s="75"/>
      <c r="L61" s="79">
        <f t="shared" si="23"/>
        <v>132</v>
      </c>
    </row>
    <row r="62" spans="1:12" ht="15.75" customHeight="1" thickBot="1">
      <c r="A62" s="28">
        <f>A44</f>
        <v>1</v>
      </c>
      <c r="B62" s="29">
        <f>B44</f>
        <v>3</v>
      </c>
      <c r="C62" s="151" t="s">
        <v>4</v>
      </c>
      <c r="D62" s="152"/>
      <c r="E62" s="30"/>
      <c r="F62" s="31">
        <f>F51+F61</f>
        <v>1252.3</v>
      </c>
      <c r="G62" s="31">
        <f t="shared" ref="G62" si="24">G51+G61</f>
        <v>40</v>
      </c>
      <c r="H62" s="31">
        <f t="shared" ref="H62" si="25">H51+H61</f>
        <v>39</v>
      </c>
      <c r="I62" s="31">
        <f t="shared" ref="I62" si="26">I51+I61</f>
        <v>181</v>
      </c>
      <c r="J62" s="31">
        <f t="shared" ref="J62:L62" si="27">J51+J61</f>
        <v>1235</v>
      </c>
      <c r="K62" s="76"/>
      <c r="L62" s="80">
        <f t="shared" si="27"/>
        <v>224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139" t="s">
        <v>100</v>
      </c>
      <c r="F63" s="38">
        <v>210</v>
      </c>
      <c r="G63" s="38">
        <v>9</v>
      </c>
      <c r="H63" s="38">
        <v>9</v>
      </c>
      <c r="I63" s="38">
        <v>25</v>
      </c>
      <c r="J63" s="38">
        <v>211</v>
      </c>
      <c r="K63" s="94">
        <v>311</v>
      </c>
      <c r="L63" s="64">
        <v>37.06</v>
      </c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9"/>
      <c r="L64" s="78"/>
    </row>
    <row r="65" spans="1:12" ht="15">
      <c r="A65" s="23"/>
      <c r="B65" s="15"/>
      <c r="C65" s="11"/>
      <c r="D65" s="7" t="s">
        <v>22</v>
      </c>
      <c r="E65" s="39" t="s">
        <v>50</v>
      </c>
      <c r="F65" s="40">
        <v>200</v>
      </c>
      <c r="G65" s="40">
        <v>2</v>
      </c>
      <c r="H65" s="40">
        <v>2</v>
      </c>
      <c r="I65" s="40">
        <v>23</v>
      </c>
      <c r="J65" s="40">
        <v>112</v>
      </c>
      <c r="K65" s="49" t="s">
        <v>61</v>
      </c>
      <c r="L65" s="65">
        <v>7.76</v>
      </c>
    </row>
    <row r="66" spans="1:12" ht="15">
      <c r="A66" s="23"/>
      <c r="B66" s="15"/>
      <c r="C66" s="11"/>
      <c r="D66" s="7" t="s">
        <v>23</v>
      </c>
      <c r="E66" s="39" t="s">
        <v>43</v>
      </c>
      <c r="F66" s="40">
        <v>17.149999999999999</v>
      </c>
      <c r="G66" s="40">
        <v>1</v>
      </c>
      <c r="H66" s="40">
        <v>0</v>
      </c>
      <c r="I66" s="40">
        <v>7</v>
      </c>
      <c r="J66" s="40">
        <v>35</v>
      </c>
      <c r="K66" s="49" t="s">
        <v>44</v>
      </c>
      <c r="L66" s="65">
        <v>1.92</v>
      </c>
    </row>
    <row r="67" spans="1:12" ht="15">
      <c r="A67" s="23"/>
      <c r="B67" s="15"/>
      <c r="C67" s="11"/>
      <c r="D67" s="7" t="s">
        <v>24</v>
      </c>
      <c r="E67" s="39" t="s">
        <v>62</v>
      </c>
      <c r="F67" s="40">
        <v>200</v>
      </c>
      <c r="G67" s="40">
        <v>1</v>
      </c>
      <c r="H67" s="40">
        <v>0</v>
      </c>
      <c r="I67" s="40">
        <v>10</v>
      </c>
      <c r="J67" s="40">
        <v>43</v>
      </c>
      <c r="K67" s="49" t="s">
        <v>44</v>
      </c>
      <c r="L67" s="65">
        <v>21.6</v>
      </c>
    </row>
    <row r="68" spans="1:12" ht="15">
      <c r="A68" s="23"/>
      <c r="B68" s="15"/>
      <c r="C68" s="11"/>
      <c r="D68" s="6"/>
      <c r="E68" s="39" t="s">
        <v>63</v>
      </c>
      <c r="F68" s="40">
        <v>100</v>
      </c>
      <c r="G68" s="40">
        <v>7</v>
      </c>
      <c r="H68" s="40">
        <v>9</v>
      </c>
      <c r="I68" s="40">
        <v>21</v>
      </c>
      <c r="J68" s="40">
        <v>189</v>
      </c>
      <c r="K68" s="49">
        <v>741</v>
      </c>
      <c r="L68" s="65">
        <v>23.66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9"/>
      <c r="L69" s="78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727.15</v>
      </c>
      <c r="G70" s="19">
        <f t="shared" ref="G70" si="28">SUM(G63:G69)</f>
        <v>20</v>
      </c>
      <c r="H70" s="19">
        <f t="shared" ref="H70" si="29">SUM(H63:H69)</f>
        <v>20</v>
      </c>
      <c r="I70" s="19">
        <f t="shared" ref="I70" si="30">SUM(I63:I69)</f>
        <v>86</v>
      </c>
      <c r="J70" s="19">
        <f t="shared" ref="J70:L70" si="31">SUM(J63:J69)</f>
        <v>590</v>
      </c>
      <c r="K70" s="75"/>
      <c r="L70" s="79">
        <f t="shared" si="31"/>
        <v>92</v>
      </c>
    </row>
    <row r="71" spans="1:12" ht="1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136" t="s">
        <v>127</v>
      </c>
      <c r="F71" s="40">
        <v>60</v>
      </c>
      <c r="G71" s="40">
        <v>1</v>
      </c>
      <c r="H71" s="40">
        <v>5</v>
      </c>
      <c r="I71" s="40">
        <v>7</v>
      </c>
      <c r="J71" s="40">
        <v>73</v>
      </c>
      <c r="K71" s="97" t="s">
        <v>128</v>
      </c>
      <c r="L71" s="102">
        <v>7.18</v>
      </c>
    </row>
    <row r="72" spans="1:12" ht="15">
      <c r="A72" s="23"/>
      <c r="B72" s="15"/>
      <c r="C72" s="11"/>
      <c r="D72" s="7" t="s">
        <v>27</v>
      </c>
      <c r="E72" s="39" t="s">
        <v>64</v>
      </c>
      <c r="F72" s="40">
        <v>210</v>
      </c>
      <c r="G72" s="40">
        <v>7</v>
      </c>
      <c r="H72" s="40">
        <v>6</v>
      </c>
      <c r="I72" s="40">
        <v>24</v>
      </c>
      <c r="J72" s="113">
        <v>173</v>
      </c>
      <c r="K72" s="49">
        <v>171</v>
      </c>
      <c r="L72" s="65">
        <v>24.48</v>
      </c>
    </row>
    <row r="73" spans="1:12" ht="25.5">
      <c r="A73" s="23"/>
      <c r="B73" s="15"/>
      <c r="C73" s="11"/>
      <c r="D73" s="7" t="s">
        <v>28</v>
      </c>
      <c r="E73" s="39" t="s">
        <v>65</v>
      </c>
      <c r="F73" s="40">
        <v>90</v>
      </c>
      <c r="G73" s="40">
        <v>10</v>
      </c>
      <c r="H73" s="40">
        <v>8</v>
      </c>
      <c r="I73" s="40">
        <v>12</v>
      </c>
      <c r="J73" s="113">
        <v>161</v>
      </c>
      <c r="K73" s="49" t="s">
        <v>101</v>
      </c>
      <c r="L73" s="65">
        <v>69.87</v>
      </c>
    </row>
    <row r="74" spans="1:12" ht="15">
      <c r="A74" s="23"/>
      <c r="B74" s="15"/>
      <c r="C74" s="11"/>
      <c r="D74" s="7" t="s">
        <v>29</v>
      </c>
      <c r="E74" s="39" t="s">
        <v>66</v>
      </c>
      <c r="F74" s="40">
        <v>150</v>
      </c>
      <c r="G74" s="40">
        <v>7</v>
      </c>
      <c r="H74" s="40">
        <v>7</v>
      </c>
      <c r="I74" s="40">
        <v>38</v>
      </c>
      <c r="J74" s="113">
        <v>239</v>
      </c>
      <c r="K74" s="49" t="s">
        <v>67</v>
      </c>
      <c r="L74" s="65">
        <v>15.69</v>
      </c>
    </row>
    <row r="75" spans="1:12" ht="26.25" thickBot="1">
      <c r="A75" s="23"/>
      <c r="B75" s="15"/>
      <c r="C75" s="11"/>
      <c r="D75" s="7" t="s">
        <v>30</v>
      </c>
      <c r="E75" s="39" t="s">
        <v>68</v>
      </c>
      <c r="F75" s="40">
        <v>200</v>
      </c>
      <c r="G75" s="40">
        <v>0</v>
      </c>
      <c r="H75" s="40">
        <v>0</v>
      </c>
      <c r="I75" s="40">
        <v>24</v>
      </c>
      <c r="J75" s="113">
        <v>96</v>
      </c>
      <c r="K75" s="49" t="s">
        <v>69</v>
      </c>
      <c r="L75" s="66">
        <v>11.84</v>
      </c>
    </row>
    <row r="76" spans="1:12" ht="15">
      <c r="A76" s="23"/>
      <c r="B76" s="15"/>
      <c r="C76" s="11"/>
      <c r="D76" s="7" t="s">
        <v>31</v>
      </c>
      <c r="E76" s="39" t="s">
        <v>43</v>
      </c>
      <c r="F76" s="40">
        <v>26.3</v>
      </c>
      <c r="G76" s="40">
        <v>2</v>
      </c>
      <c r="H76" s="40">
        <v>0</v>
      </c>
      <c r="I76" s="40">
        <v>11</v>
      </c>
      <c r="J76" s="40">
        <v>54</v>
      </c>
      <c r="K76" s="49" t="s">
        <v>44</v>
      </c>
      <c r="L76" s="65">
        <v>2.94</v>
      </c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9"/>
      <c r="L77" s="65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9"/>
      <c r="L78" s="78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9"/>
      <c r="L79" s="78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736.3</v>
      </c>
      <c r="G80" s="19">
        <f t="shared" ref="G80" si="32">SUM(G71:G79)</f>
        <v>27</v>
      </c>
      <c r="H80" s="19">
        <f t="shared" ref="H80" si="33">SUM(H71:H79)</f>
        <v>26</v>
      </c>
      <c r="I80" s="19">
        <f t="shared" ref="I80" si="34">SUM(I71:I79)</f>
        <v>116</v>
      </c>
      <c r="J80" s="19">
        <f t="shared" ref="J80:L80" si="35">SUM(J71:J79)</f>
        <v>796</v>
      </c>
      <c r="K80" s="75"/>
      <c r="L80" s="79">
        <f t="shared" si="35"/>
        <v>132</v>
      </c>
    </row>
    <row r="81" spans="1:12" ht="15.75" customHeight="1" thickBot="1">
      <c r="A81" s="28">
        <f>A63</f>
        <v>1</v>
      </c>
      <c r="B81" s="29">
        <f>B63</f>
        <v>4</v>
      </c>
      <c r="C81" s="151" t="s">
        <v>4</v>
      </c>
      <c r="D81" s="152"/>
      <c r="E81" s="30"/>
      <c r="F81" s="31">
        <f>F70+F80</f>
        <v>1463.4499999999998</v>
      </c>
      <c r="G81" s="31">
        <f t="shared" ref="G81" si="36">G70+G80</f>
        <v>47</v>
      </c>
      <c r="H81" s="31">
        <f t="shared" ref="H81" si="37">H70+H80</f>
        <v>46</v>
      </c>
      <c r="I81" s="31">
        <f t="shared" ref="I81" si="38">I70+I80</f>
        <v>202</v>
      </c>
      <c r="J81" s="31">
        <f t="shared" ref="J81:L81" si="39">J70+J80</f>
        <v>1386</v>
      </c>
      <c r="K81" s="76"/>
      <c r="L81" s="80">
        <f t="shared" si="39"/>
        <v>224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134" t="s">
        <v>129</v>
      </c>
      <c r="F82" s="38">
        <v>225</v>
      </c>
      <c r="G82" s="38">
        <v>10</v>
      </c>
      <c r="H82" s="38">
        <v>9</v>
      </c>
      <c r="I82" s="38">
        <v>30</v>
      </c>
      <c r="J82" s="38">
        <v>243</v>
      </c>
      <c r="K82" s="94">
        <v>311</v>
      </c>
      <c r="L82" s="64">
        <v>53.99</v>
      </c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9"/>
      <c r="L83" s="78"/>
    </row>
    <row r="84" spans="1:12" ht="15">
      <c r="A84" s="23"/>
      <c r="B84" s="15"/>
      <c r="C84" s="11"/>
      <c r="D84" s="7" t="s">
        <v>22</v>
      </c>
      <c r="E84" s="39" t="s">
        <v>42</v>
      </c>
      <c r="F84" s="40">
        <v>200</v>
      </c>
      <c r="G84" s="40">
        <v>4</v>
      </c>
      <c r="H84" s="40">
        <v>6</v>
      </c>
      <c r="I84" s="40">
        <v>25</v>
      </c>
      <c r="J84" s="40">
        <v>173</v>
      </c>
      <c r="K84" s="49">
        <v>692</v>
      </c>
      <c r="L84" s="65">
        <v>14.34</v>
      </c>
    </row>
    <row r="85" spans="1:12" ht="15">
      <c r="A85" s="23"/>
      <c r="B85" s="15"/>
      <c r="C85" s="11"/>
      <c r="D85" s="7" t="s">
        <v>23</v>
      </c>
      <c r="E85" s="39" t="s">
        <v>43</v>
      </c>
      <c r="F85" s="40">
        <v>66</v>
      </c>
      <c r="G85" s="40">
        <v>4</v>
      </c>
      <c r="H85" s="40">
        <v>6</v>
      </c>
      <c r="I85" s="40">
        <v>24</v>
      </c>
      <c r="J85" s="40">
        <v>164</v>
      </c>
      <c r="K85" s="49" t="s">
        <v>44</v>
      </c>
      <c r="L85" s="65">
        <v>2.0699999999999998</v>
      </c>
    </row>
    <row r="86" spans="1:12" ht="15">
      <c r="A86" s="23"/>
      <c r="B86" s="15"/>
      <c r="C86" s="11"/>
      <c r="D86" s="7" t="s">
        <v>24</v>
      </c>
      <c r="E86" s="39" t="s">
        <v>103</v>
      </c>
      <c r="F86" s="40">
        <v>200</v>
      </c>
      <c r="G86" s="40">
        <v>1</v>
      </c>
      <c r="H86" s="40">
        <v>0</v>
      </c>
      <c r="I86" s="40">
        <v>10</v>
      </c>
      <c r="J86" s="40">
        <v>43</v>
      </c>
      <c r="K86" s="49" t="s">
        <v>44</v>
      </c>
      <c r="L86" s="65">
        <v>21.6</v>
      </c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9"/>
      <c r="L87" s="65"/>
    </row>
    <row r="88" spans="1:12" ht="15">
      <c r="A88" s="23"/>
      <c r="B88" s="15"/>
      <c r="C88" s="11"/>
      <c r="D88" s="6" t="s">
        <v>102</v>
      </c>
      <c r="E88" s="39"/>
      <c r="F88" s="40"/>
      <c r="G88" s="40"/>
      <c r="H88" s="40"/>
      <c r="I88" s="40"/>
      <c r="J88" s="40"/>
      <c r="K88" s="49"/>
      <c r="L88" s="65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691</v>
      </c>
      <c r="G89" s="19">
        <f t="shared" ref="G89" si="40">SUM(G82:G88)</f>
        <v>19</v>
      </c>
      <c r="H89" s="19">
        <f t="shared" ref="H89" si="41">SUM(H82:H88)</f>
        <v>21</v>
      </c>
      <c r="I89" s="19">
        <f t="shared" ref="I89" si="42">SUM(I82:I88)</f>
        <v>89</v>
      </c>
      <c r="J89" s="19">
        <f t="shared" ref="J89:L89" si="43">SUM(J82:J88)</f>
        <v>623</v>
      </c>
      <c r="K89" s="75"/>
      <c r="L89" s="79">
        <f t="shared" si="43"/>
        <v>92</v>
      </c>
    </row>
    <row r="90" spans="1:12" ht="1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104</v>
      </c>
      <c r="F90" s="40">
        <v>60</v>
      </c>
      <c r="G90" s="51">
        <v>2</v>
      </c>
      <c r="H90" s="51">
        <v>0</v>
      </c>
      <c r="I90" s="51">
        <v>5</v>
      </c>
      <c r="J90" s="40">
        <v>28</v>
      </c>
      <c r="K90" s="87" t="s">
        <v>105</v>
      </c>
      <c r="L90" s="78">
        <v>10.28</v>
      </c>
    </row>
    <row r="91" spans="1:12" ht="15">
      <c r="A91" s="23"/>
      <c r="B91" s="15"/>
      <c r="C91" s="11"/>
      <c r="D91" s="7" t="s">
        <v>27</v>
      </c>
      <c r="E91" s="39" t="s">
        <v>106</v>
      </c>
      <c r="F91" s="40">
        <v>210</v>
      </c>
      <c r="G91" s="52">
        <v>3</v>
      </c>
      <c r="H91" s="52">
        <v>5</v>
      </c>
      <c r="I91" s="52">
        <v>17</v>
      </c>
      <c r="J91" s="124">
        <v>121</v>
      </c>
      <c r="K91" s="89">
        <v>139</v>
      </c>
      <c r="L91" s="65">
        <v>11.77</v>
      </c>
    </row>
    <row r="92" spans="1:12" ht="15">
      <c r="A92" s="23"/>
      <c r="B92" s="15"/>
      <c r="C92" s="11"/>
      <c r="D92" s="7" t="s">
        <v>28</v>
      </c>
      <c r="E92" s="39" t="s">
        <v>107</v>
      </c>
      <c r="F92" s="40">
        <v>90</v>
      </c>
      <c r="G92" s="52">
        <v>9</v>
      </c>
      <c r="H92" s="52">
        <v>11</v>
      </c>
      <c r="I92" s="52">
        <v>30</v>
      </c>
      <c r="J92" s="124">
        <v>251</v>
      </c>
      <c r="K92" s="90">
        <v>451</v>
      </c>
      <c r="L92" s="65">
        <v>63.38</v>
      </c>
    </row>
    <row r="93" spans="1:12" ht="15">
      <c r="A93" s="23"/>
      <c r="B93" s="15"/>
      <c r="C93" s="11"/>
      <c r="D93" s="7" t="s">
        <v>29</v>
      </c>
      <c r="E93" s="39" t="s">
        <v>108</v>
      </c>
      <c r="F93" s="40">
        <v>150</v>
      </c>
      <c r="G93" s="113">
        <v>8</v>
      </c>
      <c r="H93" s="113">
        <v>10</v>
      </c>
      <c r="I93" s="113">
        <v>11</v>
      </c>
      <c r="J93" s="124">
        <v>159</v>
      </c>
      <c r="K93" s="125">
        <v>259</v>
      </c>
      <c r="L93" s="65">
        <v>30.86</v>
      </c>
    </row>
    <row r="94" spans="1:12" ht="44.25" customHeight="1" thickBot="1">
      <c r="A94" s="23"/>
      <c r="B94" s="15"/>
      <c r="C94" s="11"/>
      <c r="D94" s="47"/>
      <c r="E94" s="55"/>
      <c r="F94" s="51"/>
      <c r="G94" s="126"/>
      <c r="H94" s="126"/>
      <c r="I94" s="126"/>
      <c r="J94" s="127"/>
      <c r="K94" s="128"/>
      <c r="L94" s="96"/>
    </row>
    <row r="95" spans="1:12" ht="15">
      <c r="A95" s="23"/>
      <c r="B95" s="15"/>
      <c r="C95" s="11"/>
      <c r="D95" s="54" t="s">
        <v>30</v>
      </c>
      <c r="E95" s="59" t="s">
        <v>70</v>
      </c>
      <c r="F95" s="60">
        <v>200</v>
      </c>
      <c r="G95" s="60">
        <v>0</v>
      </c>
      <c r="H95" s="60">
        <v>0</v>
      </c>
      <c r="I95" s="60">
        <v>22</v>
      </c>
      <c r="J95" s="61">
        <v>90</v>
      </c>
      <c r="K95" s="62" t="s">
        <v>71</v>
      </c>
      <c r="L95" s="64">
        <v>11.49</v>
      </c>
    </row>
    <row r="96" spans="1:12" ht="15">
      <c r="A96" s="23"/>
      <c r="B96" s="15"/>
      <c r="C96" s="11"/>
      <c r="D96" s="54" t="s">
        <v>31</v>
      </c>
      <c r="E96" s="58" t="s">
        <v>43</v>
      </c>
      <c r="F96" s="52">
        <v>19.2</v>
      </c>
      <c r="G96" s="52">
        <v>1</v>
      </c>
      <c r="H96" s="52">
        <v>0</v>
      </c>
      <c r="I96" s="52">
        <v>7</v>
      </c>
      <c r="J96" s="113">
        <v>38</v>
      </c>
      <c r="K96" s="63" t="s">
        <v>44</v>
      </c>
      <c r="L96" s="65">
        <v>2.14</v>
      </c>
    </row>
    <row r="97" spans="1:12" ht="15.75" thickBot="1">
      <c r="A97" s="23"/>
      <c r="B97" s="15"/>
      <c r="C97" s="11"/>
      <c r="D97" s="54" t="s">
        <v>32</v>
      </c>
      <c r="E97" s="58" t="s">
        <v>56</v>
      </c>
      <c r="F97" s="52">
        <v>18.600000000000001</v>
      </c>
      <c r="G97" s="52">
        <v>1</v>
      </c>
      <c r="H97" s="52">
        <v>0</v>
      </c>
      <c r="I97" s="52">
        <v>7</v>
      </c>
      <c r="J97" s="113">
        <v>38</v>
      </c>
      <c r="K97" s="63" t="s">
        <v>44</v>
      </c>
      <c r="L97" s="66">
        <v>2.08</v>
      </c>
    </row>
    <row r="98" spans="1:12" ht="15">
      <c r="A98" s="23"/>
      <c r="B98" s="15"/>
      <c r="C98" s="11"/>
      <c r="D98" s="6"/>
      <c r="E98" s="56"/>
      <c r="F98" s="57"/>
      <c r="G98" s="57"/>
      <c r="H98" s="57"/>
      <c r="I98" s="57"/>
      <c r="J98" s="57"/>
      <c r="K98" s="88"/>
      <c r="L98" s="84"/>
    </row>
    <row r="99" spans="1:12" ht="1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9"/>
      <c r="L99" s="78"/>
    </row>
    <row r="100" spans="1:12" ht="15.75" thickBot="1">
      <c r="A100" s="24"/>
      <c r="B100" s="17"/>
      <c r="C100" s="8"/>
      <c r="D100" s="18" t="s">
        <v>33</v>
      </c>
      <c r="E100" s="9"/>
      <c r="F100" s="19">
        <f>SUM(F90:F99)</f>
        <v>747.80000000000007</v>
      </c>
      <c r="G100" s="19">
        <f t="shared" ref="G100" si="44">SUM(G90:G99)</f>
        <v>24</v>
      </c>
      <c r="H100" s="19">
        <f t="shared" ref="H100" si="45">SUM(H90:H99)</f>
        <v>26</v>
      </c>
      <c r="I100" s="19">
        <f t="shared" ref="I100" si="46">SUM(I90:I99)</f>
        <v>99</v>
      </c>
      <c r="J100" s="19">
        <f t="shared" ref="J100:L100" si="47">SUM(J90:J99)</f>
        <v>725</v>
      </c>
      <c r="K100" s="75"/>
      <c r="L100" s="91">
        <f t="shared" si="47"/>
        <v>132</v>
      </c>
    </row>
    <row r="101" spans="1:12" ht="15.75" customHeight="1" thickBot="1">
      <c r="A101" s="28">
        <f>A82</f>
        <v>1</v>
      </c>
      <c r="B101" s="29">
        <f>B82</f>
        <v>5</v>
      </c>
      <c r="C101" s="151" t="s">
        <v>4</v>
      </c>
      <c r="D101" s="152"/>
      <c r="E101" s="68"/>
      <c r="F101" s="69">
        <f>F89+F100</f>
        <v>1438.8000000000002</v>
      </c>
      <c r="G101" s="69">
        <f t="shared" ref="G101" si="48">G89+G100</f>
        <v>43</v>
      </c>
      <c r="H101" s="69">
        <f t="shared" ref="H101" si="49">H89+H100</f>
        <v>47</v>
      </c>
      <c r="I101" s="69">
        <f t="shared" ref="I101" si="50">I89+I100</f>
        <v>188</v>
      </c>
      <c r="J101" s="69">
        <f t="shared" ref="J101:L101" si="51">J89+J100</f>
        <v>1348</v>
      </c>
      <c r="K101" s="73"/>
      <c r="L101" s="77">
        <f t="shared" si="51"/>
        <v>224</v>
      </c>
    </row>
    <row r="102" spans="1:12" ht="15">
      <c r="A102" s="20">
        <v>2</v>
      </c>
      <c r="B102" s="21">
        <v>1</v>
      </c>
      <c r="C102" s="22" t="s">
        <v>20</v>
      </c>
      <c r="D102" s="67" t="s">
        <v>21</v>
      </c>
      <c r="E102" s="70" t="s">
        <v>72</v>
      </c>
      <c r="F102" s="71">
        <v>210</v>
      </c>
      <c r="G102" s="53">
        <v>5</v>
      </c>
      <c r="H102" s="53">
        <v>9</v>
      </c>
      <c r="I102" s="53">
        <v>24</v>
      </c>
      <c r="J102" s="72">
        <v>203</v>
      </c>
      <c r="K102" s="74">
        <v>302</v>
      </c>
      <c r="L102" s="64">
        <v>34.840000000000003</v>
      </c>
    </row>
    <row r="103" spans="1:12" ht="15">
      <c r="A103" s="23"/>
      <c r="B103" s="15"/>
      <c r="C103" s="11"/>
      <c r="D103" s="6"/>
      <c r="E103" s="85"/>
      <c r="F103" s="86"/>
      <c r="G103" s="86"/>
      <c r="H103" s="86"/>
      <c r="I103" s="86"/>
      <c r="J103" s="86"/>
      <c r="K103" s="87"/>
      <c r="L103" s="83"/>
    </row>
    <row r="104" spans="1:12" ht="15">
      <c r="A104" s="23"/>
      <c r="B104" s="15"/>
      <c r="C104" s="11"/>
      <c r="D104" s="54" t="s">
        <v>22</v>
      </c>
      <c r="E104" s="58" t="s">
        <v>57</v>
      </c>
      <c r="F104" s="52">
        <v>200</v>
      </c>
      <c r="G104" s="52">
        <v>6</v>
      </c>
      <c r="H104" s="52">
        <v>6</v>
      </c>
      <c r="I104" s="52">
        <v>34</v>
      </c>
      <c r="J104" s="113">
        <v>213</v>
      </c>
      <c r="K104" s="95">
        <v>693</v>
      </c>
      <c r="L104" s="65">
        <v>21.41</v>
      </c>
    </row>
    <row r="105" spans="1:12" ht="15">
      <c r="A105" s="23"/>
      <c r="B105" s="15"/>
      <c r="C105" s="11"/>
      <c r="D105" s="54" t="s">
        <v>23</v>
      </c>
      <c r="E105" s="58" t="s">
        <v>43</v>
      </c>
      <c r="F105" s="52">
        <v>18.5</v>
      </c>
      <c r="G105" s="52">
        <v>1</v>
      </c>
      <c r="H105" s="52">
        <v>0</v>
      </c>
      <c r="I105" s="52">
        <v>7</v>
      </c>
      <c r="J105" s="113">
        <v>37</v>
      </c>
      <c r="K105" s="95" t="s">
        <v>44</v>
      </c>
      <c r="L105" s="65">
        <v>2.06</v>
      </c>
    </row>
    <row r="106" spans="1:12" ht="15">
      <c r="A106" s="23"/>
      <c r="B106" s="15"/>
      <c r="C106" s="11"/>
      <c r="D106" s="54" t="s">
        <v>24</v>
      </c>
      <c r="E106" s="82" t="s">
        <v>143</v>
      </c>
      <c r="F106" s="52">
        <v>156</v>
      </c>
      <c r="G106" s="52">
        <v>3</v>
      </c>
      <c r="H106" s="52">
        <v>0</v>
      </c>
      <c r="I106" s="52">
        <v>8</v>
      </c>
      <c r="J106" s="50">
        <v>45</v>
      </c>
      <c r="K106" s="95" t="s">
        <v>44</v>
      </c>
      <c r="L106" s="65">
        <v>33.69</v>
      </c>
    </row>
    <row r="107" spans="1:12" ht="15">
      <c r="A107" s="23"/>
      <c r="B107" s="15"/>
      <c r="C107" s="11"/>
      <c r="D107" s="81"/>
      <c r="E107" s="82"/>
      <c r="F107" s="52"/>
      <c r="G107" s="52"/>
      <c r="H107" s="52"/>
      <c r="I107" s="52"/>
      <c r="J107" s="50"/>
      <c r="K107" s="95"/>
      <c r="L107" s="65"/>
    </row>
    <row r="108" spans="1:12" ht="15">
      <c r="A108" s="23"/>
      <c r="B108" s="15"/>
      <c r="C108" s="11"/>
      <c r="D108" s="6"/>
      <c r="E108" s="56"/>
      <c r="F108" s="57"/>
      <c r="G108" s="57"/>
      <c r="H108" s="57"/>
      <c r="I108" s="57"/>
      <c r="J108" s="57"/>
      <c r="K108" s="88"/>
      <c r="L108" s="84"/>
    </row>
    <row r="109" spans="1:12" ht="15.75" thickBot="1">
      <c r="A109" s="24"/>
      <c r="B109" s="17"/>
      <c r="C109" s="8"/>
      <c r="D109" s="18" t="s">
        <v>33</v>
      </c>
      <c r="E109" s="9"/>
      <c r="F109" s="19">
        <f>SUM(F102:F108)</f>
        <v>584.5</v>
      </c>
      <c r="G109" s="19">
        <f t="shared" ref="G109:J109" si="52">SUM(G102:G108)</f>
        <v>15</v>
      </c>
      <c r="H109" s="19">
        <f t="shared" si="52"/>
        <v>15</v>
      </c>
      <c r="I109" s="19">
        <f t="shared" si="52"/>
        <v>73</v>
      </c>
      <c r="J109" s="19">
        <f t="shared" si="52"/>
        <v>498</v>
      </c>
      <c r="K109" s="75"/>
      <c r="L109" s="91">
        <f t="shared" ref="L109" si="53">SUM(L102:L108)</f>
        <v>92</v>
      </c>
    </row>
    <row r="110" spans="1:12" ht="15">
      <c r="A110" s="25">
        <f>A102</f>
        <v>2</v>
      </c>
      <c r="B110" s="13">
        <f>B102</f>
        <v>1</v>
      </c>
      <c r="C110" s="10" t="s">
        <v>25</v>
      </c>
      <c r="D110" s="7" t="s">
        <v>26</v>
      </c>
      <c r="E110" s="55"/>
      <c r="F110" s="51"/>
      <c r="G110" s="51"/>
      <c r="H110" s="51"/>
      <c r="I110" s="51"/>
      <c r="J110" s="51"/>
      <c r="K110" s="87"/>
      <c r="L110" s="92"/>
    </row>
    <row r="111" spans="1:12" ht="15">
      <c r="A111" s="23"/>
      <c r="B111" s="15"/>
      <c r="C111" s="11"/>
      <c r="D111" s="54" t="s">
        <v>27</v>
      </c>
      <c r="E111" s="48" t="s">
        <v>73</v>
      </c>
      <c r="F111" s="50">
        <v>205</v>
      </c>
      <c r="G111" s="52">
        <v>3</v>
      </c>
      <c r="H111" s="52">
        <v>4</v>
      </c>
      <c r="I111" s="52">
        <v>18</v>
      </c>
      <c r="J111" s="113">
        <v>117</v>
      </c>
      <c r="K111" s="89">
        <v>132</v>
      </c>
      <c r="L111" s="65">
        <v>14.91</v>
      </c>
    </row>
    <row r="112" spans="1:12" ht="15">
      <c r="A112" s="23"/>
      <c r="B112" s="15"/>
      <c r="C112" s="11"/>
      <c r="D112" s="54" t="s">
        <v>28</v>
      </c>
      <c r="E112" s="82" t="s">
        <v>130</v>
      </c>
      <c r="F112" s="52">
        <v>90</v>
      </c>
      <c r="G112" s="52">
        <v>14</v>
      </c>
      <c r="H112" s="52">
        <v>16</v>
      </c>
      <c r="I112" s="52">
        <v>12</v>
      </c>
      <c r="J112" s="113">
        <v>244</v>
      </c>
      <c r="K112" s="90" t="s">
        <v>131</v>
      </c>
      <c r="L112" s="65">
        <v>92.3</v>
      </c>
    </row>
    <row r="113" spans="1:12" ht="15">
      <c r="A113" s="23"/>
      <c r="B113" s="15"/>
      <c r="C113" s="11"/>
      <c r="D113" s="54" t="s">
        <v>29</v>
      </c>
      <c r="E113" s="93" t="s">
        <v>74</v>
      </c>
      <c r="F113" s="114">
        <v>150</v>
      </c>
      <c r="G113" s="114">
        <v>5</v>
      </c>
      <c r="H113" s="114">
        <v>4</v>
      </c>
      <c r="I113" s="114">
        <v>32</v>
      </c>
      <c r="J113" s="114">
        <v>185</v>
      </c>
      <c r="K113" s="120">
        <v>516</v>
      </c>
      <c r="L113" s="65">
        <v>6.48</v>
      </c>
    </row>
    <row r="114" spans="1:12" ht="30" customHeight="1">
      <c r="A114" s="23"/>
      <c r="B114" s="15"/>
      <c r="C114" s="11"/>
      <c r="D114" s="54" t="s">
        <v>30</v>
      </c>
      <c r="E114" s="59" t="s">
        <v>47</v>
      </c>
      <c r="F114" s="60">
        <v>200</v>
      </c>
      <c r="G114" s="61">
        <v>0</v>
      </c>
      <c r="H114" s="61">
        <v>0</v>
      </c>
      <c r="I114" s="61">
        <v>19</v>
      </c>
      <c r="J114" s="61">
        <v>78</v>
      </c>
      <c r="K114" s="98" t="s">
        <v>48</v>
      </c>
      <c r="L114" s="99">
        <v>11.84</v>
      </c>
    </row>
    <row r="115" spans="1:12" ht="15">
      <c r="A115" s="23"/>
      <c r="B115" s="15"/>
      <c r="C115" s="11"/>
      <c r="D115" s="54" t="s">
        <v>31</v>
      </c>
      <c r="E115" s="58" t="s">
        <v>43</v>
      </c>
      <c r="F115" s="52">
        <v>37</v>
      </c>
      <c r="G115" s="52">
        <v>2</v>
      </c>
      <c r="H115" s="52">
        <v>1</v>
      </c>
      <c r="I115" s="52">
        <v>15</v>
      </c>
      <c r="J115" s="113">
        <v>76</v>
      </c>
      <c r="K115" s="97" t="s">
        <v>44</v>
      </c>
      <c r="L115" s="65">
        <v>4.1500000000000004</v>
      </c>
    </row>
    <row r="116" spans="1:12" ht="15">
      <c r="A116" s="23"/>
      <c r="B116" s="15"/>
      <c r="C116" s="11"/>
      <c r="D116" s="54"/>
      <c r="E116" s="58" t="s">
        <v>56</v>
      </c>
      <c r="F116" s="52">
        <v>21</v>
      </c>
      <c r="G116" s="52">
        <v>1</v>
      </c>
      <c r="H116" s="52">
        <v>0</v>
      </c>
      <c r="I116" s="52">
        <v>9</v>
      </c>
      <c r="J116" s="113">
        <v>43</v>
      </c>
      <c r="K116" s="97" t="s">
        <v>44</v>
      </c>
      <c r="L116" s="65">
        <v>2.3199999999999998</v>
      </c>
    </row>
    <row r="117" spans="1:12" ht="15">
      <c r="A117" s="23"/>
      <c r="B117" s="15"/>
      <c r="C117" s="11"/>
      <c r="D117" s="6"/>
      <c r="E117" s="56"/>
      <c r="F117" s="57"/>
      <c r="G117" s="57"/>
      <c r="H117" s="57"/>
      <c r="I117" s="57"/>
      <c r="J117" s="57"/>
      <c r="K117" s="88"/>
      <c r="L117" s="84"/>
    </row>
    <row r="118" spans="1:12" ht="1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9"/>
      <c r="L118" s="78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703</v>
      </c>
      <c r="G119" s="19">
        <f t="shared" ref="G119:J119" si="54">SUM(G110:G118)</f>
        <v>25</v>
      </c>
      <c r="H119" s="19">
        <f t="shared" si="54"/>
        <v>25</v>
      </c>
      <c r="I119" s="19">
        <f t="shared" si="54"/>
        <v>105</v>
      </c>
      <c r="J119" s="19">
        <f t="shared" si="54"/>
        <v>743</v>
      </c>
      <c r="K119" s="75"/>
      <c r="L119" s="79">
        <f t="shared" ref="L119" si="55">SUM(L110:L118)</f>
        <v>132</v>
      </c>
    </row>
    <row r="120" spans="1:12" ht="15.75" thickBot="1">
      <c r="A120" s="28">
        <f>A102</f>
        <v>2</v>
      </c>
      <c r="B120" s="29">
        <f>B102</f>
        <v>1</v>
      </c>
      <c r="C120" s="151" t="s">
        <v>4</v>
      </c>
      <c r="D120" s="152"/>
      <c r="E120" s="68"/>
      <c r="F120" s="69">
        <f>F109+F119</f>
        <v>1287.5</v>
      </c>
      <c r="G120" s="69">
        <f t="shared" ref="G120" si="56">G109+G119</f>
        <v>40</v>
      </c>
      <c r="H120" s="69">
        <f t="shared" ref="H120" si="57">H109+H119</f>
        <v>40</v>
      </c>
      <c r="I120" s="69">
        <f t="shared" ref="I120" si="58">I109+I119</f>
        <v>178</v>
      </c>
      <c r="J120" s="69">
        <f t="shared" ref="J120:L120" si="59">J109+J119</f>
        <v>1241</v>
      </c>
      <c r="K120" s="73"/>
      <c r="L120" s="80">
        <f t="shared" si="59"/>
        <v>224</v>
      </c>
    </row>
    <row r="121" spans="1:12" ht="15">
      <c r="A121" s="14">
        <v>2</v>
      </c>
      <c r="B121" s="15">
        <v>2</v>
      </c>
      <c r="C121" s="22" t="s">
        <v>20</v>
      </c>
      <c r="D121" s="67" t="s">
        <v>21</v>
      </c>
      <c r="E121" s="58" t="s">
        <v>132</v>
      </c>
      <c r="F121" s="52">
        <v>285</v>
      </c>
      <c r="G121" s="52">
        <v>17</v>
      </c>
      <c r="H121" s="52">
        <v>17</v>
      </c>
      <c r="I121" s="52">
        <v>55</v>
      </c>
      <c r="J121" s="53">
        <v>440</v>
      </c>
      <c r="K121" s="95" t="s">
        <v>133</v>
      </c>
      <c r="L121" s="64">
        <v>86.2</v>
      </c>
    </row>
    <row r="122" spans="1:12" ht="15">
      <c r="A122" s="14"/>
      <c r="B122" s="15"/>
      <c r="C122" s="11"/>
      <c r="D122" s="81"/>
      <c r="E122" s="103"/>
      <c r="F122" s="53"/>
      <c r="G122" s="53"/>
      <c r="H122" s="53"/>
      <c r="I122" s="53"/>
      <c r="J122" s="53"/>
      <c r="K122" s="74"/>
      <c r="L122" s="78"/>
    </row>
    <row r="123" spans="1:12" ht="15">
      <c r="A123" s="14"/>
      <c r="B123" s="15"/>
      <c r="C123" s="11"/>
      <c r="D123" s="54" t="s">
        <v>22</v>
      </c>
      <c r="E123" s="58" t="s">
        <v>75</v>
      </c>
      <c r="F123" s="52">
        <v>200</v>
      </c>
      <c r="G123" s="52">
        <v>0</v>
      </c>
      <c r="H123" s="52">
        <v>0</v>
      </c>
      <c r="I123" s="52">
        <v>14</v>
      </c>
      <c r="J123" s="113">
        <v>57</v>
      </c>
      <c r="K123" s="95">
        <v>685</v>
      </c>
      <c r="L123" s="65">
        <v>2.2400000000000002</v>
      </c>
    </row>
    <row r="124" spans="1:12" ht="15">
      <c r="A124" s="14"/>
      <c r="B124" s="15"/>
      <c r="C124" s="11"/>
      <c r="D124" s="54" t="s">
        <v>23</v>
      </c>
      <c r="E124" s="58" t="s">
        <v>43</v>
      </c>
      <c r="F124" s="52">
        <v>31.9</v>
      </c>
      <c r="G124" s="52">
        <v>2</v>
      </c>
      <c r="H124" s="52">
        <v>1</v>
      </c>
      <c r="I124" s="52">
        <v>13</v>
      </c>
      <c r="J124" s="113">
        <v>66</v>
      </c>
      <c r="K124" s="95" t="s">
        <v>44</v>
      </c>
      <c r="L124" s="65">
        <v>3.56</v>
      </c>
    </row>
    <row r="125" spans="1:12" ht="15">
      <c r="A125" s="14"/>
      <c r="B125" s="15"/>
      <c r="C125" s="11"/>
      <c r="D125" s="7" t="s">
        <v>24</v>
      </c>
      <c r="E125" s="39"/>
      <c r="F125" s="40"/>
      <c r="G125" s="40"/>
      <c r="H125" s="40"/>
      <c r="I125" s="40"/>
      <c r="J125" s="40"/>
      <c r="K125" s="49"/>
      <c r="L125" s="78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9"/>
      <c r="L126" s="78"/>
    </row>
    <row r="127" spans="1:12" ht="15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49"/>
      <c r="L127" s="78"/>
    </row>
    <row r="128" spans="1:12" ht="15.75" thickBot="1">
      <c r="A128" s="16"/>
      <c r="B128" s="17"/>
      <c r="C128" s="8"/>
      <c r="D128" s="18" t="s">
        <v>33</v>
      </c>
      <c r="E128" s="105"/>
      <c r="F128" s="106">
        <f>SUM(F121:F127)</f>
        <v>516.9</v>
      </c>
      <c r="G128" s="106">
        <f t="shared" ref="G128:J128" si="60">SUM(G121:G127)</f>
        <v>19</v>
      </c>
      <c r="H128" s="106">
        <f t="shared" si="60"/>
        <v>18</v>
      </c>
      <c r="I128" s="106">
        <f t="shared" si="60"/>
        <v>82</v>
      </c>
      <c r="J128" s="19">
        <f t="shared" si="60"/>
        <v>563</v>
      </c>
      <c r="K128" s="75"/>
      <c r="L128" s="91">
        <f t="shared" ref="L128" si="61">SUM(L121:L127)</f>
        <v>92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54" t="s">
        <v>26</v>
      </c>
      <c r="E129" s="48"/>
      <c r="F129" s="50"/>
      <c r="G129" s="52"/>
      <c r="H129" s="52"/>
      <c r="I129" s="52"/>
      <c r="J129" s="113"/>
      <c r="K129" s="95"/>
      <c r="L129" s="104"/>
    </row>
    <row r="130" spans="1:12" ht="15">
      <c r="A130" s="14"/>
      <c r="B130" s="15"/>
      <c r="C130" s="11"/>
      <c r="D130" s="54" t="s">
        <v>27</v>
      </c>
      <c r="E130" s="48" t="s">
        <v>76</v>
      </c>
      <c r="F130" s="50">
        <v>210</v>
      </c>
      <c r="G130" s="52">
        <v>0</v>
      </c>
      <c r="H130" s="52">
        <v>5</v>
      </c>
      <c r="I130" s="52">
        <v>13</v>
      </c>
      <c r="J130" s="113">
        <v>94</v>
      </c>
      <c r="K130" s="89">
        <v>139</v>
      </c>
      <c r="L130" s="110">
        <v>11.77</v>
      </c>
    </row>
    <row r="131" spans="1:12" ht="15">
      <c r="A131" s="14"/>
      <c r="B131" s="15"/>
      <c r="C131" s="11"/>
      <c r="D131" s="54" t="s">
        <v>28</v>
      </c>
      <c r="E131" s="82" t="s">
        <v>77</v>
      </c>
      <c r="F131" s="52">
        <v>90</v>
      </c>
      <c r="G131" s="52">
        <v>3</v>
      </c>
      <c r="H131" s="52">
        <v>5</v>
      </c>
      <c r="I131" s="52">
        <v>17</v>
      </c>
      <c r="J131" s="113">
        <v>121</v>
      </c>
      <c r="K131" s="90">
        <v>505</v>
      </c>
      <c r="L131" s="111">
        <v>58.73</v>
      </c>
    </row>
    <row r="132" spans="1:12" ht="15.75" thickBot="1">
      <c r="A132" s="14"/>
      <c r="B132" s="15"/>
      <c r="C132" s="11"/>
      <c r="D132" s="54" t="s">
        <v>29</v>
      </c>
      <c r="E132" s="107" t="s">
        <v>78</v>
      </c>
      <c r="F132" s="108">
        <v>150</v>
      </c>
      <c r="G132" s="60">
        <v>15</v>
      </c>
      <c r="H132" s="60">
        <v>12</v>
      </c>
      <c r="I132" s="60">
        <v>1</v>
      </c>
      <c r="J132" s="114">
        <v>168</v>
      </c>
      <c r="K132" s="109">
        <v>520</v>
      </c>
      <c r="L132" s="112">
        <v>25.51</v>
      </c>
    </row>
    <row r="133" spans="1:12" ht="30.75" thickBot="1">
      <c r="A133" s="14"/>
      <c r="B133" s="15"/>
      <c r="C133" s="11"/>
      <c r="D133" s="54"/>
      <c r="E133" s="107" t="s">
        <v>134</v>
      </c>
      <c r="F133" s="108">
        <v>60</v>
      </c>
      <c r="G133" s="60">
        <v>3</v>
      </c>
      <c r="H133" s="60">
        <v>4</v>
      </c>
      <c r="I133" s="60">
        <v>21</v>
      </c>
      <c r="J133" s="114">
        <v>133</v>
      </c>
      <c r="K133" s="95" t="s">
        <v>135</v>
      </c>
      <c r="L133" s="112">
        <v>17.64</v>
      </c>
    </row>
    <row r="134" spans="1:12" ht="15.75" thickBot="1">
      <c r="A134" s="14"/>
      <c r="B134" s="15"/>
      <c r="C134" s="11"/>
      <c r="D134" s="54" t="s">
        <v>30</v>
      </c>
      <c r="E134" s="59" t="s">
        <v>79</v>
      </c>
      <c r="F134" s="60">
        <v>200</v>
      </c>
      <c r="G134" s="60">
        <v>1</v>
      </c>
      <c r="H134" s="60">
        <v>0</v>
      </c>
      <c r="I134" s="60">
        <v>27</v>
      </c>
      <c r="J134" s="51">
        <v>113</v>
      </c>
      <c r="K134" s="87">
        <v>635</v>
      </c>
      <c r="L134" s="66">
        <v>12.39</v>
      </c>
    </row>
    <row r="135" spans="1:12" ht="15">
      <c r="A135" s="14"/>
      <c r="B135" s="15"/>
      <c r="C135" s="11"/>
      <c r="D135" s="54" t="s">
        <v>31</v>
      </c>
      <c r="E135" s="58" t="s">
        <v>43</v>
      </c>
      <c r="F135" s="52">
        <v>34.6</v>
      </c>
      <c r="G135" s="52">
        <v>2</v>
      </c>
      <c r="H135" s="52">
        <v>1</v>
      </c>
      <c r="I135" s="52">
        <v>15</v>
      </c>
      <c r="J135" s="113">
        <v>72</v>
      </c>
      <c r="K135" s="63" t="s">
        <v>44</v>
      </c>
      <c r="L135" s="65">
        <v>3.88</v>
      </c>
    </row>
    <row r="136" spans="1:12" ht="15.75" thickBot="1">
      <c r="A136" s="14"/>
      <c r="B136" s="15"/>
      <c r="C136" s="11"/>
      <c r="D136" s="54" t="s">
        <v>32</v>
      </c>
      <c r="E136" s="58" t="s">
        <v>56</v>
      </c>
      <c r="F136" s="52">
        <v>18.8</v>
      </c>
      <c r="G136" s="52">
        <v>1</v>
      </c>
      <c r="H136" s="52">
        <v>0</v>
      </c>
      <c r="I136" s="52">
        <v>8</v>
      </c>
      <c r="J136" s="113">
        <v>39</v>
      </c>
      <c r="K136" s="63" t="s">
        <v>44</v>
      </c>
      <c r="L136" s="66">
        <v>2.08</v>
      </c>
    </row>
    <row r="137" spans="1:12" ht="15">
      <c r="A137" s="14"/>
      <c r="B137" s="15"/>
      <c r="C137" s="11"/>
      <c r="D137" s="6"/>
      <c r="E137" s="56"/>
      <c r="F137" s="57"/>
      <c r="G137" s="57"/>
      <c r="H137" s="57"/>
      <c r="I137" s="57"/>
      <c r="J137" s="57"/>
      <c r="K137" s="88"/>
      <c r="L137" s="84"/>
    </row>
    <row r="138" spans="1:12" ht="15">
      <c r="A138" s="14"/>
      <c r="B138" s="15"/>
      <c r="C138" s="11"/>
      <c r="D138" s="6"/>
      <c r="E138" s="39"/>
      <c r="F138" s="40"/>
      <c r="G138" s="40"/>
      <c r="H138" s="40"/>
      <c r="I138" s="40"/>
      <c r="J138" s="40"/>
      <c r="K138" s="49"/>
      <c r="L138" s="78"/>
    </row>
    <row r="139" spans="1:12" ht="15">
      <c r="A139" s="16"/>
      <c r="B139" s="17"/>
      <c r="C139" s="8"/>
      <c r="D139" s="18" t="s">
        <v>33</v>
      </c>
      <c r="E139" s="9"/>
      <c r="F139" s="19">
        <f>SUM(F129:F138)</f>
        <v>763.4</v>
      </c>
      <c r="G139" s="19">
        <f t="shared" ref="G139:J139" si="62">SUM(G129:G138)</f>
        <v>25</v>
      </c>
      <c r="H139" s="19">
        <f t="shared" si="62"/>
        <v>27</v>
      </c>
      <c r="I139" s="19">
        <f t="shared" si="62"/>
        <v>102</v>
      </c>
      <c r="J139" s="19">
        <f t="shared" si="62"/>
        <v>740</v>
      </c>
      <c r="K139" s="75"/>
      <c r="L139" s="79">
        <f t="shared" ref="L139" si="63">SUM(L129:L138)</f>
        <v>132.00000000000003</v>
      </c>
    </row>
    <row r="140" spans="1:12" ht="15.75" thickBot="1">
      <c r="A140" s="32">
        <f>A121</f>
        <v>2</v>
      </c>
      <c r="B140" s="32">
        <f>B121</f>
        <v>2</v>
      </c>
      <c r="C140" s="151" t="s">
        <v>4</v>
      </c>
      <c r="D140" s="152"/>
      <c r="E140" s="68"/>
      <c r="F140" s="69">
        <f>F128+F139</f>
        <v>1280.3</v>
      </c>
      <c r="G140" s="69">
        <f>G128+G139</f>
        <v>44</v>
      </c>
      <c r="H140" s="69">
        <f>H128+H139</f>
        <v>45</v>
      </c>
      <c r="I140" s="69">
        <f>I128+I139</f>
        <v>184</v>
      </c>
      <c r="J140" s="69">
        <f>J128+J139</f>
        <v>1303</v>
      </c>
      <c r="K140" s="73"/>
      <c r="L140" s="80">
        <f>L128+L139</f>
        <v>224.00000000000003</v>
      </c>
    </row>
    <row r="141" spans="1:12" ht="15">
      <c r="A141" s="20">
        <v>2</v>
      </c>
      <c r="B141" s="21">
        <v>3</v>
      </c>
      <c r="C141" s="22" t="s">
        <v>20</v>
      </c>
      <c r="D141" s="67" t="s">
        <v>21</v>
      </c>
      <c r="E141" s="58" t="s">
        <v>109</v>
      </c>
      <c r="F141" s="52">
        <v>215</v>
      </c>
      <c r="G141" s="52">
        <v>8</v>
      </c>
      <c r="H141" s="52">
        <v>7</v>
      </c>
      <c r="I141" s="52">
        <v>25</v>
      </c>
      <c r="J141" s="53">
        <v>195</v>
      </c>
      <c r="K141" s="95" t="s">
        <v>110</v>
      </c>
      <c r="L141" s="64">
        <v>46.35</v>
      </c>
    </row>
    <row r="142" spans="1:12" ht="15">
      <c r="A142" s="23"/>
      <c r="B142" s="15"/>
      <c r="C142" s="11"/>
      <c r="D142" s="6"/>
      <c r="E142" s="85"/>
      <c r="F142" s="86"/>
      <c r="G142" s="86"/>
      <c r="H142" s="86"/>
      <c r="I142" s="86"/>
      <c r="J142" s="86"/>
      <c r="K142" s="118"/>
      <c r="L142" s="83"/>
    </row>
    <row r="143" spans="1:12" ht="15">
      <c r="A143" s="23"/>
      <c r="B143" s="15"/>
      <c r="C143" s="11"/>
      <c r="D143" s="54" t="s">
        <v>22</v>
      </c>
      <c r="E143" s="58" t="s">
        <v>42</v>
      </c>
      <c r="F143" s="52">
        <v>200</v>
      </c>
      <c r="G143" s="52">
        <v>4</v>
      </c>
      <c r="H143" s="52">
        <v>6</v>
      </c>
      <c r="I143" s="52">
        <v>25</v>
      </c>
      <c r="J143" s="113">
        <v>173</v>
      </c>
      <c r="K143" s="95">
        <v>691</v>
      </c>
      <c r="L143" s="65">
        <v>14.34</v>
      </c>
    </row>
    <row r="144" spans="1:12" ht="15.75" customHeight="1">
      <c r="A144" s="23"/>
      <c r="B144" s="15"/>
      <c r="C144" s="11"/>
      <c r="D144" s="54" t="s">
        <v>23</v>
      </c>
      <c r="E144" s="58" t="s">
        <v>43</v>
      </c>
      <c r="F144" s="52">
        <v>19.2</v>
      </c>
      <c r="G144" s="52">
        <v>1</v>
      </c>
      <c r="H144" s="52">
        <v>0</v>
      </c>
      <c r="I144" s="52">
        <v>8</v>
      </c>
      <c r="J144" s="113">
        <v>39</v>
      </c>
      <c r="K144" s="95" t="s">
        <v>44</v>
      </c>
      <c r="L144" s="65">
        <v>2.14</v>
      </c>
    </row>
    <row r="145" spans="1:12" ht="15">
      <c r="A145" s="23"/>
      <c r="B145" s="15"/>
      <c r="C145" s="11"/>
      <c r="D145" s="7" t="s">
        <v>24</v>
      </c>
      <c r="E145" s="39"/>
      <c r="F145" s="40"/>
      <c r="G145" s="40"/>
      <c r="H145" s="40"/>
      <c r="I145" s="40"/>
      <c r="J145" s="40"/>
      <c r="K145" s="49"/>
      <c r="L145" s="78"/>
    </row>
    <row r="146" spans="1:12" ht="25.5">
      <c r="A146" s="23"/>
      <c r="B146" s="15"/>
      <c r="C146" s="11"/>
      <c r="D146" s="6"/>
      <c r="E146" s="39" t="s">
        <v>111</v>
      </c>
      <c r="F146" s="40">
        <v>80</v>
      </c>
      <c r="G146" s="40">
        <v>7</v>
      </c>
      <c r="H146" s="40">
        <v>6</v>
      </c>
      <c r="I146" s="40">
        <v>21</v>
      </c>
      <c r="J146" s="40">
        <v>158</v>
      </c>
      <c r="K146" s="49" t="s">
        <v>112</v>
      </c>
      <c r="L146" s="78">
        <v>29.17</v>
      </c>
    </row>
    <row r="147" spans="1:12" ht="1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9"/>
      <c r="L147" s="78"/>
    </row>
    <row r="148" spans="1:12" ht="15">
      <c r="A148" s="24"/>
      <c r="B148" s="17"/>
      <c r="C148" s="8"/>
      <c r="D148" s="18" t="s">
        <v>33</v>
      </c>
      <c r="E148" s="105"/>
      <c r="F148" s="106">
        <f>SUM(F141:F147)</f>
        <v>514.20000000000005</v>
      </c>
      <c r="G148" s="106">
        <f t="shared" ref="G148:J148" si="64">SUM(G141:G147)</f>
        <v>20</v>
      </c>
      <c r="H148" s="106">
        <f t="shared" si="64"/>
        <v>19</v>
      </c>
      <c r="I148" s="106">
        <f t="shared" si="64"/>
        <v>79</v>
      </c>
      <c r="J148" s="106">
        <f t="shared" si="64"/>
        <v>565</v>
      </c>
      <c r="K148" s="119"/>
      <c r="L148" s="79">
        <f t="shared" ref="L148" si="65">SUM(L141:L147)</f>
        <v>92</v>
      </c>
    </row>
    <row r="149" spans="1:12" ht="15">
      <c r="A149" s="25">
        <f>A141</f>
        <v>2</v>
      </c>
      <c r="B149" s="13">
        <f>B141</f>
        <v>3</v>
      </c>
      <c r="C149" s="10" t="s">
        <v>25</v>
      </c>
      <c r="D149" s="54" t="s">
        <v>26</v>
      </c>
      <c r="E149" s="48" t="s">
        <v>113</v>
      </c>
      <c r="F149" s="50">
        <v>70</v>
      </c>
      <c r="G149" s="52">
        <v>0</v>
      </c>
      <c r="H149" s="52">
        <v>3</v>
      </c>
      <c r="I149" s="52">
        <v>8</v>
      </c>
      <c r="J149" s="113">
        <v>61</v>
      </c>
      <c r="K149" s="95" t="s">
        <v>114</v>
      </c>
      <c r="L149" s="102">
        <v>30.34</v>
      </c>
    </row>
    <row r="150" spans="1:12" ht="15">
      <c r="A150" s="23"/>
      <c r="B150" s="15"/>
      <c r="C150" s="11"/>
      <c r="D150" s="54" t="s">
        <v>27</v>
      </c>
      <c r="E150" s="48" t="s">
        <v>80</v>
      </c>
      <c r="F150" s="50">
        <v>205</v>
      </c>
      <c r="G150" s="52">
        <v>1</v>
      </c>
      <c r="H150" s="52">
        <v>4</v>
      </c>
      <c r="I150" s="52">
        <v>25</v>
      </c>
      <c r="J150" s="113">
        <v>138</v>
      </c>
      <c r="K150" s="89" t="s">
        <v>83</v>
      </c>
      <c r="L150" s="65">
        <v>14.06</v>
      </c>
    </row>
    <row r="151" spans="1:12" ht="15">
      <c r="A151" s="23"/>
      <c r="B151" s="15"/>
      <c r="C151" s="11"/>
      <c r="D151" s="54" t="s">
        <v>28</v>
      </c>
      <c r="E151" s="82" t="s">
        <v>81</v>
      </c>
      <c r="F151" s="52">
        <v>90</v>
      </c>
      <c r="G151" s="52">
        <v>8</v>
      </c>
      <c r="H151" s="52">
        <v>10</v>
      </c>
      <c r="I151" s="52">
        <v>40</v>
      </c>
      <c r="J151" s="113">
        <v>279</v>
      </c>
      <c r="K151" s="90" t="s">
        <v>115</v>
      </c>
      <c r="L151" s="65">
        <v>62.33</v>
      </c>
    </row>
    <row r="152" spans="1:12" ht="15">
      <c r="A152" s="23"/>
      <c r="B152" s="15"/>
      <c r="C152" s="11"/>
      <c r="D152" s="54" t="s">
        <v>29</v>
      </c>
      <c r="E152" s="93" t="s">
        <v>82</v>
      </c>
      <c r="F152" s="114">
        <v>150</v>
      </c>
      <c r="G152" s="114">
        <v>15</v>
      </c>
      <c r="H152" s="114">
        <v>9</v>
      </c>
      <c r="I152" s="114">
        <v>10</v>
      </c>
      <c r="J152" s="114">
        <v>181</v>
      </c>
      <c r="K152" s="120">
        <v>508</v>
      </c>
      <c r="L152" s="99">
        <v>15.53</v>
      </c>
    </row>
    <row r="153" spans="1:12" ht="25.5">
      <c r="A153" s="23"/>
      <c r="B153" s="15"/>
      <c r="C153" s="11"/>
      <c r="D153" s="54" t="s">
        <v>30</v>
      </c>
      <c r="E153" s="58" t="s">
        <v>116</v>
      </c>
      <c r="F153" s="52">
        <v>200</v>
      </c>
      <c r="G153" s="52">
        <v>0</v>
      </c>
      <c r="H153" s="52">
        <v>0</v>
      </c>
      <c r="I153" s="52">
        <v>8</v>
      </c>
      <c r="J153" s="53">
        <v>36</v>
      </c>
      <c r="K153" s="74" t="s">
        <v>117</v>
      </c>
      <c r="L153" s="65">
        <v>7.24</v>
      </c>
    </row>
    <row r="154" spans="1:12" ht="15">
      <c r="A154" s="23"/>
      <c r="B154" s="15"/>
      <c r="C154" s="11"/>
      <c r="D154" s="54" t="s">
        <v>31</v>
      </c>
      <c r="E154" s="58" t="s">
        <v>43</v>
      </c>
      <c r="F154" s="52">
        <v>22.4</v>
      </c>
      <c r="G154" s="52">
        <v>1</v>
      </c>
      <c r="H154" s="52">
        <v>0</v>
      </c>
      <c r="I154" s="52">
        <v>9</v>
      </c>
      <c r="J154" s="113">
        <v>45</v>
      </c>
      <c r="K154" s="63" t="s">
        <v>44</v>
      </c>
      <c r="L154" s="65">
        <v>2.5</v>
      </c>
    </row>
    <row r="155" spans="1:12" ht="15">
      <c r="A155" s="23"/>
      <c r="B155" s="15"/>
      <c r="C155" s="11"/>
      <c r="D155" s="54" t="s">
        <v>32</v>
      </c>
      <c r="E155" s="58"/>
      <c r="F155" s="52"/>
      <c r="G155" s="52"/>
      <c r="H155" s="52"/>
      <c r="I155" s="52"/>
      <c r="J155" s="113"/>
      <c r="K155" s="63"/>
      <c r="L155" s="65"/>
    </row>
    <row r="156" spans="1:12" ht="15">
      <c r="A156" s="23"/>
      <c r="B156" s="15"/>
      <c r="C156" s="11"/>
      <c r="D156" s="6"/>
      <c r="E156" s="56"/>
      <c r="F156" s="57"/>
      <c r="G156" s="57"/>
      <c r="H156" s="57"/>
      <c r="I156" s="57"/>
      <c r="J156" s="57"/>
      <c r="K156" s="88"/>
      <c r="L156" s="84"/>
    </row>
    <row r="157" spans="1:12" ht="1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9"/>
      <c r="L157" s="78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737.4</v>
      </c>
      <c r="G158" s="19">
        <f t="shared" ref="G158:J158" si="66">SUM(G149:G157)</f>
        <v>25</v>
      </c>
      <c r="H158" s="19">
        <f t="shared" si="66"/>
        <v>26</v>
      </c>
      <c r="I158" s="19">
        <f t="shared" si="66"/>
        <v>100</v>
      </c>
      <c r="J158" s="19">
        <f t="shared" si="66"/>
        <v>740</v>
      </c>
      <c r="K158" s="75"/>
      <c r="L158" s="79">
        <f t="shared" ref="L158" si="67">SUM(L149:L157)</f>
        <v>132</v>
      </c>
    </row>
    <row r="159" spans="1:12" ht="15.75" thickBot="1">
      <c r="A159" s="28">
        <f>A141</f>
        <v>2</v>
      </c>
      <c r="B159" s="29">
        <f>B141</f>
        <v>3</v>
      </c>
      <c r="C159" s="151" t="s">
        <v>4</v>
      </c>
      <c r="D159" s="152"/>
      <c r="E159" s="68"/>
      <c r="F159" s="69">
        <f>F148+F158</f>
        <v>1251.5999999999999</v>
      </c>
      <c r="G159" s="69">
        <f t="shared" ref="G159" si="68">G148+G158</f>
        <v>45</v>
      </c>
      <c r="H159" s="69">
        <f t="shared" ref="H159" si="69">H148+H158</f>
        <v>45</v>
      </c>
      <c r="I159" s="69">
        <f t="shared" ref="I159" si="70">I148+I158</f>
        <v>179</v>
      </c>
      <c r="J159" s="31">
        <f t="shared" ref="J159:L159" si="71">J148+J158</f>
        <v>1305</v>
      </c>
      <c r="K159" s="76"/>
      <c r="L159" s="80">
        <f t="shared" si="71"/>
        <v>224</v>
      </c>
    </row>
    <row r="160" spans="1:12" ht="25.5">
      <c r="A160" s="20">
        <v>2</v>
      </c>
      <c r="B160" s="21">
        <v>4</v>
      </c>
      <c r="C160" s="22" t="s">
        <v>20</v>
      </c>
      <c r="D160" s="67" t="s">
        <v>21</v>
      </c>
      <c r="E160" s="58" t="s">
        <v>136</v>
      </c>
      <c r="F160" s="52">
        <v>320</v>
      </c>
      <c r="G160" s="52">
        <v>9</v>
      </c>
      <c r="H160" s="52">
        <v>14</v>
      </c>
      <c r="I160" s="52">
        <v>20</v>
      </c>
      <c r="J160" s="115">
        <v>236</v>
      </c>
      <c r="K160" s="94" t="s">
        <v>118</v>
      </c>
      <c r="L160" s="64">
        <v>59.15</v>
      </c>
    </row>
    <row r="161" spans="1:12" ht="15">
      <c r="A161" s="23"/>
      <c r="B161" s="15"/>
      <c r="C161" s="11"/>
      <c r="D161" s="54" t="s">
        <v>22</v>
      </c>
      <c r="E161" s="58" t="s">
        <v>84</v>
      </c>
      <c r="F161" s="52">
        <v>200</v>
      </c>
      <c r="G161" s="52">
        <v>2</v>
      </c>
      <c r="H161" s="52">
        <v>2</v>
      </c>
      <c r="I161" s="52">
        <v>23</v>
      </c>
      <c r="J161" s="113">
        <v>112</v>
      </c>
      <c r="K161" s="95" t="s">
        <v>61</v>
      </c>
      <c r="L161" s="65">
        <v>7.76</v>
      </c>
    </row>
    <row r="162" spans="1:12" ht="15">
      <c r="A162" s="23"/>
      <c r="B162" s="15"/>
      <c r="C162" s="11"/>
      <c r="D162" s="54" t="s">
        <v>23</v>
      </c>
      <c r="E162" s="58" t="s">
        <v>43</v>
      </c>
      <c r="F162" s="52">
        <v>31.2</v>
      </c>
      <c r="G162" s="52">
        <v>2</v>
      </c>
      <c r="H162" s="52">
        <v>1</v>
      </c>
      <c r="I162" s="52">
        <v>13</v>
      </c>
      <c r="J162" s="113">
        <v>64</v>
      </c>
      <c r="K162" s="95" t="s">
        <v>44</v>
      </c>
      <c r="L162" s="65">
        <v>3.49</v>
      </c>
    </row>
    <row r="163" spans="1:12" ht="15">
      <c r="A163" s="23"/>
      <c r="B163" s="15"/>
      <c r="C163" s="11"/>
      <c r="D163" s="54" t="s">
        <v>24</v>
      </c>
      <c r="E163" s="82" t="s">
        <v>103</v>
      </c>
      <c r="F163" s="52">
        <v>200</v>
      </c>
      <c r="G163" s="52">
        <v>1</v>
      </c>
      <c r="H163" s="52">
        <v>0</v>
      </c>
      <c r="I163" s="52">
        <v>10</v>
      </c>
      <c r="J163" s="50">
        <v>43</v>
      </c>
      <c r="K163" s="95" t="s">
        <v>44</v>
      </c>
      <c r="L163" s="65">
        <v>21.6</v>
      </c>
    </row>
    <row r="164" spans="1:12" ht="15">
      <c r="A164" s="23"/>
      <c r="B164" s="15"/>
      <c r="C164" s="11"/>
      <c r="D164" s="6"/>
      <c r="E164" s="56"/>
      <c r="F164" s="57"/>
      <c r="G164" s="57"/>
      <c r="H164" s="57"/>
      <c r="I164" s="57"/>
      <c r="J164" s="57"/>
      <c r="K164" s="88"/>
      <c r="L164" s="78"/>
    </row>
    <row r="165" spans="1:12" ht="15">
      <c r="A165" s="23"/>
      <c r="B165" s="15"/>
      <c r="C165" s="11"/>
      <c r="D165" s="6"/>
      <c r="E165" s="39"/>
      <c r="F165" s="40"/>
      <c r="G165" s="40"/>
      <c r="H165" s="40"/>
      <c r="I165" s="40"/>
      <c r="J165" s="40"/>
      <c r="K165" s="49"/>
      <c r="L165" s="78"/>
    </row>
    <row r="166" spans="1:12" ht="15">
      <c r="A166" s="24"/>
      <c r="B166" s="17"/>
      <c r="C166" s="8"/>
      <c r="D166" s="18" t="s">
        <v>33</v>
      </c>
      <c r="E166" s="105"/>
      <c r="F166" s="106">
        <f>SUM(F160:F165)</f>
        <v>751.2</v>
      </c>
      <c r="G166" s="106">
        <f t="shared" ref="G166:J166" si="72">SUM(G160:G165)</f>
        <v>14</v>
      </c>
      <c r="H166" s="106">
        <f t="shared" si="72"/>
        <v>17</v>
      </c>
      <c r="I166" s="106">
        <f t="shared" si="72"/>
        <v>66</v>
      </c>
      <c r="J166" s="106">
        <f t="shared" si="72"/>
        <v>455</v>
      </c>
      <c r="K166" s="119"/>
      <c r="L166" s="91">
        <f t="shared" ref="L166" si="73">SUM(L160:L165)</f>
        <v>92</v>
      </c>
    </row>
    <row r="167" spans="1:12" ht="30">
      <c r="A167" s="25">
        <f>A160</f>
        <v>2</v>
      </c>
      <c r="B167" s="13">
        <f>B160</f>
        <v>4</v>
      </c>
      <c r="C167" s="10" t="s">
        <v>25</v>
      </c>
      <c r="D167" s="54" t="s">
        <v>26</v>
      </c>
      <c r="E167" s="154" t="s">
        <v>144</v>
      </c>
      <c r="F167" s="50">
        <v>60</v>
      </c>
      <c r="G167" s="52">
        <v>0</v>
      </c>
      <c r="H167" s="52">
        <v>3</v>
      </c>
      <c r="I167" s="52">
        <v>1</v>
      </c>
      <c r="J167" s="113">
        <v>34</v>
      </c>
      <c r="K167" s="95" t="s">
        <v>115</v>
      </c>
      <c r="L167" s="65">
        <v>29.97</v>
      </c>
    </row>
    <row r="168" spans="1:12" ht="15">
      <c r="A168" s="23"/>
      <c r="B168" s="15"/>
      <c r="C168" s="11"/>
      <c r="D168" s="54" t="s">
        <v>27</v>
      </c>
      <c r="E168" s="48" t="s">
        <v>85</v>
      </c>
      <c r="F168" s="50">
        <v>205</v>
      </c>
      <c r="G168" s="52">
        <v>4</v>
      </c>
      <c r="H168" s="52">
        <v>3</v>
      </c>
      <c r="I168" s="52">
        <v>5</v>
      </c>
      <c r="J168" s="113">
        <v>63</v>
      </c>
      <c r="K168" s="89">
        <v>110</v>
      </c>
      <c r="L168" s="65">
        <v>13.94</v>
      </c>
    </row>
    <row r="169" spans="1:12" ht="30">
      <c r="A169" s="23"/>
      <c r="B169" s="15"/>
      <c r="C169" s="11"/>
      <c r="D169" s="54" t="s">
        <v>28</v>
      </c>
      <c r="E169" s="82" t="s">
        <v>86</v>
      </c>
      <c r="F169" s="50">
        <v>220</v>
      </c>
      <c r="G169" s="52">
        <v>13</v>
      </c>
      <c r="H169" s="52">
        <v>16</v>
      </c>
      <c r="I169" s="52">
        <v>37</v>
      </c>
      <c r="J169" s="113">
        <v>342</v>
      </c>
      <c r="K169" s="90" t="s">
        <v>87</v>
      </c>
      <c r="L169" s="65">
        <v>67.28</v>
      </c>
    </row>
    <row r="170" spans="1:12" ht="15.75" thickBot="1">
      <c r="A170" s="23"/>
      <c r="B170" s="15"/>
      <c r="C170" s="11"/>
      <c r="D170" s="7" t="s">
        <v>29</v>
      </c>
      <c r="E170" s="56"/>
      <c r="F170" s="57"/>
      <c r="G170" s="57"/>
      <c r="H170" s="57"/>
      <c r="I170" s="57"/>
      <c r="J170" s="57"/>
      <c r="K170" s="88"/>
      <c r="L170" s="84"/>
    </row>
    <row r="171" spans="1:12" ht="15">
      <c r="A171" s="23"/>
      <c r="B171" s="15"/>
      <c r="C171" s="11"/>
      <c r="D171" s="7" t="s">
        <v>30</v>
      </c>
      <c r="E171" s="59" t="s">
        <v>70</v>
      </c>
      <c r="F171" s="60">
        <v>200</v>
      </c>
      <c r="G171" s="60">
        <v>0</v>
      </c>
      <c r="H171" s="60">
        <v>0</v>
      </c>
      <c r="I171" s="60">
        <v>22</v>
      </c>
      <c r="J171" s="61">
        <v>90</v>
      </c>
      <c r="K171" s="62" t="s">
        <v>71</v>
      </c>
      <c r="L171" s="64">
        <v>11.49</v>
      </c>
    </row>
    <row r="172" spans="1:12" ht="15">
      <c r="A172" s="23"/>
      <c r="B172" s="15"/>
      <c r="C172" s="11"/>
      <c r="D172" s="54" t="s">
        <v>31</v>
      </c>
      <c r="E172" s="58" t="s">
        <v>43</v>
      </c>
      <c r="F172" s="52">
        <v>46.2</v>
      </c>
      <c r="G172" s="52">
        <v>3</v>
      </c>
      <c r="H172" s="52">
        <v>1</v>
      </c>
      <c r="I172" s="52">
        <v>19</v>
      </c>
      <c r="J172" s="40">
        <v>95</v>
      </c>
      <c r="K172" s="97" t="s">
        <v>44</v>
      </c>
      <c r="L172" s="65">
        <v>5.17</v>
      </c>
    </row>
    <row r="173" spans="1:12" ht="15">
      <c r="A173" s="23"/>
      <c r="B173" s="15"/>
      <c r="C173" s="11"/>
      <c r="D173" s="54" t="s">
        <v>32</v>
      </c>
      <c r="E173" s="58" t="s">
        <v>49</v>
      </c>
      <c r="F173" s="52">
        <v>37.1</v>
      </c>
      <c r="G173" s="52">
        <v>2</v>
      </c>
      <c r="H173" s="52">
        <v>1</v>
      </c>
      <c r="I173" s="52">
        <v>15</v>
      </c>
      <c r="J173" s="40">
        <v>76</v>
      </c>
      <c r="K173" s="97" t="s">
        <v>44</v>
      </c>
      <c r="L173" s="65">
        <v>4.1500000000000004</v>
      </c>
    </row>
    <row r="174" spans="1:12" ht="15">
      <c r="A174" s="23"/>
      <c r="B174" s="15"/>
      <c r="C174" s="11"/>
      <c r="D174" s="6"/>
      <c r="E174" s="56"/>
      <c r="F174" s="57"/>
      <c r="G174" s="57"/>
      <c r="H174" s="57"/>
      <c r="I174" s="57"/>
      <c r="J174" s="57"/>
      <c r="K174" s="88"/>
      <c r="L174" s="78"/>
    </row>
    <row r="175" spans="1:12" ht="1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9"/>
      <c r="L175" s="78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768.30000000000007</v>
      </c>
      <c r="G176" s="19">
        <f t="shared" ref="G176:J176" si="74">SUM(G167:G175)</f>
        <v>22</v>
      </c>
      <c r="H176" s="19">
        <f t="shared" si="74"/>
        <v>24</v>
      </c>
      <c r="I176" s="19">
        <f t="shared" si="74"/>
        <v>99</v>
      </c>
      <c r="J176" s="19">
        <f t="shared" si="74"/>
        <v>700</v>
      </c>
      <c r="K176" s="75"/>
      <c r="L176" s="79">
        <f t="shared" ref="L176" si="75">SUM(L167:L175)</f>
        <v>132</v>
      </c>
    </row>
    <row r="177" spans="1:12" ht="15.75" thickBot="1">
      <c r="A177" s="28">
        <f>A160</f>
        <v>2</v>
      </c>
      <c r="B177" s="29">
        <f>B160</f>
        <v>4</v>
      </c>
      <c r="C177" s="151" t="s">
        <v>4</v>
      </c>
      <c r="D177" s="152"/>
      <c r="E177" s="68"/>
      <c r="F177" s="69">
        <f>F166+F176</f>
        <v>1519.5</v>
      </c>
      <c r="G177" s="69">
        <f t="shared" ref="G177" si="76">G166+G176</f>
        <v>36</v>
      </c>
      <c r="H177" s="69">
        <f t="shared" ref="H177" si="77">H166+H176</f>
        <v>41</v>
      </c>
      <c r="I177" s="69">
        <f t="shared" ref="I177" si="78">I166+I176</f>
        <v>165</v>
      </c>
      <c r="J177" s="31">
        <f t="shared" ref="J177:L177" si="79">J166+J176</f>
        <v>1155</v>
      </c>
      <c r="K177" s="76"/>
      <c r="L177" s="80">
        <f t="shared" si="79"/>
        <v>224</v>
      </c>
    </row>
    <row r="178" spans="1:12" ht="15">
      <c r="A178" s="20">
        <v>2</v>
      </c>
      <c r="B178" s="21">
        <v>5</v>
      </c>
      <c r="C178" s="22" t="s">
        <v>20</v>
      </c>
      <c r="D178" s="67" t="s">
        <v>21</v>
      </c>
      <c r="E178" s="58" t="s">
        <v>137</v>
      </c>
      <c r="F178" s="52">
        <v>210</v>
      </c>
      <c r="G178" s="52">
        <v>13</v>
      </c>
      <c r="H178" s="52">
        <v>9</v>
      </c>
      <c r="I178" s="52">
        <v>32</v>
      </c>
      <c r="J178" s="115">
        <v>260</v>
      </c>
      <c r="K178" s="94">
        <v>302</v>
      </c>
      <c r="L178" s="64">
        <v>42.23</v>
      </c>
    </row>
    <row r="179" spans="1:12" ht="15">
      <c r="A179" s="23"/>
      <c r="B179" s="15"/>
      <c r="C179" s="11"/>
      <c r="D179" s="6"/>
      <c r="E179" s="85"/>
      <c r="F179" s="86"/>
      <c r="G179" s="86"/>
      <c r="H179" s="86"/>
      <c r="I179" s="86"/>
      <c r="J179" s="51"/>
      <c r="K179" s="87"/>
      <c r="L179" s="83"/>
    </row>
    <row r="180" spans="1:12" ht="15">
      <c r="A180" s="23"/>
      <c r="B180" s="15"/>
      <c r="C180" s="11"/>
      <c r="D180" s="54" t="s">
        <v>22</v>
      </c>
      <c r="E180" s="58" t="s">
        <v>119</v>
      </c>
      <c r="F180" s="52">
        <v>200</v>
      </c>
      <c r="G180" s="52">
        <v>6</v>
      </c>
      <c r="H180" s="52">
        <v>6</v>
      </c>
      <c r="I180" s="52">
        <v>34</v>
      </c>
      <c r="J180" s="113">
        <v>213</v>
      </c>
      <c r="K180" s="95">
        <v>693</v>
      </c>
      <c r="L180" s="65">
        <v>21.41</v>
      </c>
    </row>
    <row r="181" spans="1:12" ht="15">
      <c r="A181" s="23"/>
      <c r="B181" s="15"/>
      <c r="C181" s="11"/>
      <c r="D181" s="54" t="s">
        <v>23</v>
      </c>
      <c r="E181" s="58" t="s">
        <v>43</v>
      </c>
      <c r="F181" s="52">
        <v>20.5</v>
      </c>
      <c r="G181" s="52">
        <v>1</v>
      </c>
      <c r="H181" s="52">
        <v>0</v>
      </c>
      <c r="I181" s="52">
        <v>8</v>
      </c>
      <c r="J181" s="113">
        <v>41</v>
      </c>
      <c r="K181" s="95" t="s">
        <v>44</v>
      </c>
      <c r="L181" s="65">
        <v>2.29</v>
      </c>
    </row>
    <row r="182" spans="1:12" ht="15">
      <c r="A182" s="23"/>
      <c r="B182" s="15"/>
      <c r="C182" s="11"/>
      <c r="D182" s="54" t="s">
        <v>24</v>
      </c>
      <c r="E182" s="82" t="s">
        <v>142</v>
      </c>
      <c r="F182" s="52">
        <v>120.7</v>
      </c>
      <c r="G182" s="52">
        <v>0</v>
      </c>
      <c r="H182" s="52">
        <v>0</v>
      </c>
      <c r="I182" s="52">
        <v>10</v>
      </c>
      <c r="J182" s="50">
        <v>44</v>
      </c>
      <c r="K182" s="95" t="s">
        <v>44</v>
      </c>
      <c r="L182" s="65">
        <v>26.07</v>
      </c>
    </row>
    <row r="183" spans="1:12" ht="15">
      <c r="A183" s="23"/>
      <c r="B183" s="15"/>
      <c r="C183" s="11"/>
      <c r="D183" s="6"/>
      <c r="E183" s="56"/>
      <c r="F183" s="57"/>
      <c r="G183" s="57"/>
      <c r="H183" s="57"/>
      <c r="I183" s="57"/>
      <c r="J183" s="57"/>
      <c r="K183" s="88"/>
      <c r="L183" s="84"/>
    </row>
    <row r="184" spans="1:12" ht="15">
      <c r="A184" s="23"/>
      <c r="B184" s="15"/>
      <c r="C184" s="11"/>
      <c r="D184" s="6"/>
      <c r="E184" s="39"/>
      <c r="F184" s="40"/>
      <c r="G184" s="40"/>
      <c r="H184" s="40"/>
      <c r="I184" s="40"/>
      <c r="J184" s="40"/>
      <c r="K184" s="49"/>
      <c r="L184" s="78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551.20000000000005</v>
      </c>
      <c r="G185" s="19">
        <f t="shared" ref="G185:J185" si="80">SUM(G178:G184)</f>
        <v>20</v>
      </c>
      <c r="H185" s="19">
        <f t="shared" si="80"/>
        <v>15</v>
      </c>
      <c r="I185" s="19">
        <f t="shared" si="80"/>
        <v>84</v>
      </c>
      <c r="J185" s="19">
        <f t="shared" si="80"/>
        <v>558</v>
      </c>
      <c r="K185" s="75"/>
      <c r="L185" s="79">
        <f t="shared" ref="L185" si="81">SUM(L178:L184)</f>
        <v>92</v>
      </c>
    </row>
    <row r="186" spans="1:12" ht="15">
      <c r="A186" s="25">
        <f>A178</f>
        <v>2</v>
      </c>
      <c r="B186" s="13">
        <f>B178</f>
        <v>5</v>
      </c>
      <c r="C186" s="10" t="s">
        <v>25</v>
      </c>
      <c r="D186" s="7" t="s">
        <v>26</v>
      </c>
      <c r="E186" s="55"/>
      <c r="F186" s="51"/>
      <c r="G186" s="51"/>
      <c r="H186" s="51"/>
      <c r="I186" s="51"/>
      <c r="J186" s="51"/>
      <c r="K186" s="87"/>
      <c r="L186" s="78"/>
    </row>
    <row r="187" spans="1:12" ht="15">
      <c r="A187" s="23"/>
      <c r="B187" s="15"/>
      <c r="C187" s="11"/>
      <c r="D187" s="54" t="s">
        <v>27</v>
      </c>
      <c r="E187" s="48" t="s">
        <v>88</v>
      </c>
      <c r="F187" s="50">
        <v>215</v>
      </c>
      <c r="G187" s="52">
        <v>3</v>
      </c>
      <c r="H187" s="52">
        <v>5</v>
      </c>
      <c r="I187" s="52">
        <v>12</v>
      </c>
      <c r="J187" s="113">
        <v>105</v>
      </c>
      <c r="K187" s="89" t="s">
        <v>58</v>
      </c>
      <c r="L187" s="65">
        <v>16.21</v>
      </c>
    </row>
    <row r="188" spans="1:12" ht="15">
      <c r="A188" s="23"/>
      <c r="B188" s="15"/>
      <c r="C188" s="11"/>
      <c r="D188" s="54" t="s">
        <v>28</v>
      </c>
      <c r="E188" s="82" t="s">
        <v>139</v>
      </c>
      <c r="F188" s="52">
        <v>180</v>
      </c>
      <c r="G188" s="52">
        <v>19</v>
      </c>
      <c r="H188" s="52">
        <v>18</v>
      </c>
      <c r="I188" s="52">
        <v>35</v>
      </c>
      <c r="J188" s="113">
        <v>373</v>
      </c>
      <c r="K188" s="90" t="s">
        <v>120</v>
      </c>
      <c r="L188" s="65">
        <v>80.040000000000006</v>
      </c>
    </row>
    <row r="189" spans="1:12" ht="15">
      <c r="A189" s="23"/>
      <c r="B189" s="15"/>
      <c r="C189" s="11"/>
      <c r="D189" s="54" t="s">
        <v>29</v>
      </c>
      <c r="E189" s="82"/>
      <c r="F189" s="50"/>
      <c r="G189" s="52"/>
      <c r="H189" s="52"/>
      <c r="I189" s="52"/>
      <c r="J189" s="113"/>
      <c r="K189" s="90"/>
      <c r="L189" s="65"/>
    </row>
    <row r="190" spans="1:12" ht="15">
      <c r="A190" s="23"/>
      <c r="B190" s="15"/>
      <c r="C190" s="11"/>
      <c r="D190" s="116" t="s">
        <v>89</v>
      </c>
      <c r="E190" s="107"/>
      <c r="F190" s="108"/>
      <c r="G190" s="114"/>
      <c r="H190" s="114"/>
      <c r="I190" s="114"/>
      <c r="J190" s="114"/>
      <c r="K190" s="120"/>
      <c r="L190" s="65"/>
    </row>
    <row r="191" spans="1:12" ht="15.75" thickBot="1">
      <c r="A191" s="23"/>
      <c r="B191" s="15"/>
      <c r="C191" s="11"/>
      <c r="D191" s="54" t="s">
        <v>30</v>
      </c>
      <c r="E191" s="59" t="s">
        <v>60</v>
      </c>
      <c r="F191" s="60">
        <v>200</v>
      </c>
      <c r="G191" s="60">
        <v>0</v>
      </c>
      <c r="H191" s="60">
        <v>0</v>
      </c>
      <c r="I191" s="60">
        <v>21</v>
      </c>
      <c r="J191" s="61">
        <v>86</v>
      </c>
      <c r="K191" s="121">
        <v>700</v>
      </c>
      <c r="L191" s="66">
        <v>16.329999999999998</v>
      </c>
    </row>
    <row r="192" spans="1:12" ht="15">
      <c r="A192" s="23"/>
      <c r="B192" s="15"/>
      <c r="C192" s="11"/>
      <c r="D192" s="54" t="s">
        <v>31</v>
      </c>
      <c r="E192" s="58" t="s">
        <v>43</v>
      </c>
      <c r="F192" s="52">
        <v>26.4</v>
      </c>
      <c r="G192" s="52">
        <v>2</v>
      </c>
      <c r="H192" s="52">
        <v>0</v>
      </c>
      <c r="I192" s="52">
        <v>11</v>
      </c>
      <c r="J192" s="113">
        <v>54</v>
      </c>
      <c r="K192" s="95" t="s">
        <v>44</v>
      </c>
      <c r="L192" s="65">
        <v>2.95</v>
      </c>
    </row>
    <row r="193" spans="1:12" ht="15">
      <c r="A193" s="23"/>
      <c r="B193" s="15"/>
      <c r="C193" s="11"/>
      <c r="D193" s="54" t="s">
        <v>32</v>
      </c>
      <c r="E193" s="58" t="s">
        <v>49</v>
      </c>
      <c r="F193" s="52">
        <v>18.5</v>
      </c>
      <c r="G193" s="52">
        <v>1</v>
      </c>
      <c r="H193" s="52">
        <v>0</v>
      </c>
      <c r="I193" s="52">
        <v>7</v>
      </c>
      <c r="J193" s="113">
        <v>37</v>
      </c>
      <c r="K193" s="95" t="s">
        <v>44</v>
      </c>
      <c r="L193" s="65">
        <v>2.0699999999999998</v>
      </c>
    </row>
    <row r="194" spans="1:12" ht="15">
      <c r="A194" s="23"/>
      <c r="B194" s="15"/>
      <c r="C194" s="11"/>
      <c r="D194" s="117" t="s">
        <v>24</v>
      </c>
      <c r="E194" s="58" t="s">
        <v>138</v>
      </c>
      <c r="F194" s="52">
        <v>100</v>
      </c>
      <c r="G194" s="52">
        <v>0</v>
      </c>
      <c r="H194" s="52">
        <v>0</v>
      </c>
      <c r="I194" s="52">
        <v>10</v>
      </c>
      <c r="J194" s="113">
        <v>44</v>
      </c>
      <c r="K194" s="95" t="s">
        <v>44</v>
      </c>
      <c r="L194" s="65">
        <v>14.4</v>
      </c>
    </row>
    <row r="195" spans="1:12" ht="15">
      <c r="A195" s="23"/>
      <c r="B195" s="15"/>
      <c r="C195" s="11"/>
      <c r="D195" s="6"/>
      <c r="E195" s="56"/>
      <c r="F195" s="57"/>
      <c r="G195" s="57"/>
      <c r="H195" s="57"/>
      <c r="I195" s="57"/>
      <c r="J195" s="57"/>
      <c r="K195" s="88"/>
      <c r="L195" s="78"/>
    </row>
    <row r="196" spans="1:12" ht="15">
      <c r="A196" s="24"/>
      <c r="B196" s="17"/>
      <c r="C196" s="8"/>
      <c r="D196" s="18" t="s">
        <v>33</v>
      </c>
      <c r="E196" s="9"/>
      <c r="F196" s="19">
        <f>SUM(F186:F195)</f>
        <v>739.9</v>
      </c>
      <c r="G196" s="19">
        <f t="shared" ref="G196:J196" si="82">SUM(G186:G195)</f>
        <v>25</v>
      </c>
      <c r="H196" s="19">
        <f t="shared" si="82"/>
        <v>23</v>
      </c>
      <c r="I196" s="19">
        <f t="shared" si="82"/>
        <v>96</v>
      </c>
      <c r="J196" s="19">
        <f t="shared" si="82"/>
        <v>699</v>
      </c>
      <c r="K196" s="75"/>
      <c r="L196" s="79">
        <f t="shared" ref="L196" si="83">SUM(L186:L195)</f>
        <v>132</v>
      </c>
    </row>
    <row r="197" spans="1:12" ht="15">
      <c r="A197" s="28">
        <f>A178</f>
        <v>2</v>
      </c>
      <c r="B197" s="29">
        <f>B178</f>
        <v>5</v>
      </c>
      <c r="C197" s="151" t="s">
        <v>4</v>
      </c>
      <c r="D197" s="152"/>
      <c r="E197" s="30"/>
      <c r="F197" s="31">
        <f>F185+F196</f>
        <v>1291.0999999999999</v>
      </c>
      <c r="G197" s="31">
        <f t="shared" ref="G197" si="84">G185+G196</f>
        <v>45</v>
      </c>
      <c r="H197" s="31">
        <f t="shared" ref="H197" si="85">H185+H196</f>
        <v>38</v>
      </c>
      <c r="I197" s="31">
        <f t="shared" ref="I197" si="86">I185+I196</f>
        <v>180</v>
      </c>
      <c r="J197" s="31">
        <f t="shared" ref="J197:L197" si="87">J185+J196</f>
        <v>1257</v>
      </c>
      <c r="K197" s="76"/>
      <c r="L197" s="80">
        <f t="shared" si="87"/>
        <v>224</v>
      </c>
    </row>
    <row r="198" spans="1:12">
      <c r="A198" s="26"/>
      <c r="B198" s="27"/>
      <c r="C198" s="153" t="s">
        <v>5</v>
      </c>
      <c r="D198" s="153"/>
      <c r="E198" s="153"/>
      <c r="F198" s="33">
        <f>(F24+F43+F62+F81+F101+F120+F140+F159+F177+F197)/(IF(F24=0,0,1)+IF(F43=0,0,1)+IF(F62=0,0,1)+IF(F81=0,0,1)+IF(F101=0,0,1)+IF(F120=0,0,1)+IF(F140=0,0,1)+IF(F159=0,0,1)+IF(F177=0,0,1)+IF(F197=0,0,1))</f>
        <v>1341.385</v>
      </c>
      <c r="G198" s="33">
        <f>(G24+G43+G62+G81+G101+G120+G140+G159+G177+G197)/(IF(G24=0,0,1)+IF(G43=0,0,1)+IF(G62=0,0,1)+IF(G81=0,0,1)+IF(G101=0,0,1)+IF(G120=0,0,1)+IF(G140=0,0,1)+IF(G159=0,0,1)+IF(G177=0,0,1)+IF(G197=0,0,1))</f>
        <v>42.4</v>
      </c>
      <c r="H198" s="33">
        <f>(H24+H43+H62+H81+H101+H120+H140+H159+H177+H197)/(IF(H24=0,0,1)+IF(H43=0,0,1)+IF(H62=0,0,1)+IF(H81=0,0,1)+IF(H101=0,0,1)+IF(H120=0,0,1)+IF(H140=0,0,1)+IF(H159=0,0,1)+IF(H177=0,0,1)+IF(H197=0,0,1))</f>
        <v>43.5</v>
      </c>
      <c r="I198" s="33">
        <f>(I24+I43+I62+I81+I101+I120+I140+I159+I177+I197)/(IF(I24=0,0,1)+IF(I43=0,0,1)+IF(I62=0,0,1)+IF(I81=0,0,1)+IF(I101=0,0,1)+IF(I120=0,0,1)+IF(I140=0,0,1)+IF(I159=0,0,1)+IF(I177=0,0,1)+IF(I197=0,0,1))</f>
        <v>181.3</v>
      </c>
      <c r="J198" s="33">
        <f>(J24+J43+J62+J81+J101+J120+J140+J159+J177+J197)/(IF(J24=0,0,1)+IF(J43=0,0,1)+IF(J62=0,0,1)+IF(J81=0,0,1)+IF(J101=0,0,1)+IF(J120=0,0,1)+IF(J140=0,0,1)+IF(J159=0,0,1)+IF(J177=0,0,1)+IF(J197=0,0,1))</f>
        <v>1277.9000000000001</v>
      </c>
      <c r="K198" s="122"/>
      <c r="L198" s="123">
        <f>(L24+L43+L62+L81+L101+L120+L140+L159+L177+L197)/(IF(L24=0,0,1)+IF(L43=0,0,1)+IF(L62=0,0,1)+IF(L81=0,0,1)+IF(L101=0,0,1)+IF(L120=0,0,1)+IF(L140=0,0,1)+IF(L159=0,0,1)+IF(L177=0,0,1)+IF(L197=0,0,1))</f>
        <v>224</v>
      </c>
    </row>
  </sheetData>
  <mergeCells count="14">
    <mergeCell ref="C81:D81"/>
    <mergeCell ref="C101:D101"/>
    <mergeCell ref="C24:D24"/>
    <mergeCell ref="C198:E198"/>
    <mergeCell ref="C197:D197"/>
    <mergeCell ref="C120:D120"/>
    <mergeCell ref="C140:D140"/>
    <mergeCell ref="C159:D159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2025-01-13T04:38:22Z</dcterms:modified>
</cp:coreProperties>
</file>