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4" i="1"/>
  <c r="F32"/>
  <c r="G32"/>
  <c r="H32"/>
  <c r="I32"/>
  <c r="J32"/>
  <c r="L32"/>
  <c r="B198"/>
  <c r="A198"/>
  <c r="L197"/>
  <c r="J197"/>
  <c r="I197"/>
  <c r="H197"/>
  <c r="G197"/>
  <c r="F197"/>
  <c r="B187"/>
  <c r="A187"/>
  <c r="L186"/>
  <c r="L198" s="1"/>
  <c r="J186"/>
  <c r="J198" s="1"/>
  <c r="I186"/>
  <c r="H186"/>
  <c r="G186"/>
  <c r="G198" s="1"/>
  <c r="F186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B160"/>
  <c r="A160"/>
  <c r="L159"/>
  <c r="J159"/>
  <c r="I159"/>
  <c r="H159"/>
  <c r="G159"/>
  <c r="F159"/>
  <c r="B150"/>
  <c r="A150"/>
  <c r="L149"/>
  <c r="J149"/>
  <c r="I149"/>
  <c r="I160" s="1"/>
  <c r="H149"/>
  <c r="H160" s="1"/>
  <c r="G149"/>
  <c r="G160" s="1"/>
  <c r="F149"/>
  <c r="F160" s="1"/>
  <c r="B141"/>
  <c r="A141"/>
  <c r="L140"/>
  <c r="J140"/>
  <c r="I140"/>
  <c r="H140"/>
  <c r="G140"/>
  <c r="F140"/>
  <c r="B130"/>
  <c r="A130"/>
  <c r="L129"/>
  <c r="J129"/>
  <c r="J141" s="1"/>
  <c r="I129"/>
  <c r="I141" s="1"/>
  <c r="H129"/>
  <c r="G129"/>
  <c r="G141" s="1"/>
  <c r="F129"/>
  <c r="B121"/>
  <c r="A121"/>
  <c r="L120"/>
  <c r="J120"/>
  <c r="I120"/>
  <c r="H120"/>
  <c r="G120"/>
  <c r="F120"/>
  <c r="B111"/>
  <c r="A111"/>
  <c r="L110"/>
  <c r="J110"/>
  <c r="I110"/>
  <c r="I121" s="1"/>
  <c r="H110"/>
  <c r="H121" s="1"/>
  <c r="G110"/>
  <c r="G121" s="1"/>
  <c r="F110"/>
  <c r="B102"/>
  <c r="A102"/>
  <c r="L101"/>
  <c r="J101"/>
  <c r="I101"/>
  <c r="H101"/>
  <c r="G101"/>
  <c r="F101"/>
  <c r="B91"/>
  <c r="A91"/>
  <c r="L90"/>
  <c r="J90"/>
  <c r="I90"/>
  <c r="H90"/>
  <c r="H102" s="1"/>
  <c r="G90"/>
  <c r="F90"/>
  <c r="B82"/>
  <c r="A82"/>
  <c r="L81"/>
  <c r="J81"/>
  <c r="I81"/>
  <c r="H81"/>
  <c r="G81"/>
  <c r="F81"/>
  <c r="B72"/>
  <c r="A72"/>
  <c r="L71"/>
  <c r="J71"/>
  <c r="I71"/>
  <c r="H71"/>
  <c r="G71"/>
  <c r="F71"/>
  <c r="B63"/>
  <c r="A63"/>
  <c r="L62"/>
  <c r="J62"/>
  <c r="I62"/>
  <c r="H62"/>
  <c r="G62"/>
  <c r="F62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B24"/>
  <c r="A24"/>
  <c r="L23"/>
  <c r="J23"/>
  <c r="I23"/>
  <c r="H23"/>
  <c r="G23"/>
  <c r="F23"/>
  <c r="B14"/>
  <c r="A14"/>
  <c r="J13"/>
  <c r="I13"/>
  <c r="H13"/>
  <c r="G13"/>
  <c r="F13"/>
  <c r="F141" l="1"/>
  <c r="L141"/>
  <c r="I198"/>
  <c r="L160"/>
  <c r="J121"/>
  <c r="J82"/>
  <c r="F82"/>
  <c r="L121"/>
  <c r="F102"/>
  <c r="I102"/>
  <c r="G102"/>
  <c r="L102"/>
  <c r="I82"/>
  <c r="L82"/>
  <c r="I63"/>
  <c r="J63"/>
  <c r="H63"/>
  <c r="G63"/>
  <c r="F43"/>
  <c r="L43"/>
  <c r="H43"/>
  <c r="G43"/>
  <c r="J24"/>
  <c r="I24"/>
  <c r="F24"/>
  <c r="F198"/>
  <c r="H198"/>
  <c r="F178"/>
  <c r="J160"/>
  <c r="H141"/>
  <c r="F121"/>
  <c r="J102"/>
  <c r="H82"/>
  <c r="G82"/>
  <c r="L63"/>
  <c r="F63"/>
  <c r="I43"/>
  <c r="J43"/>
  <c r="H24"/>
  <c r="G24"/>
  <c r="I199" l="1"/>
  <c r="G199"/>
  <c r="L199"/>
  <c r="J199"/>
  <c r="H199"/>
  <c r="F199"/>
</calcChain>
</file>

<file path=xl/sharedStrings.xml><?xml version="1.0" encoding="utf-8"?>
<sst xmlns="http://schemas.openxmlformats.org/spreadsheetml/2006/main" count="356" uniqueCount="139">
  <si>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</si>
  <si>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</si>
  <si>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</si>
  <si>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</si>
  <si>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</si>
  <si>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</si>
  <si>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</si>
  <si>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</si>
  <si>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</si>
  <si>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</si>
  <si>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</si>
  <si>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</si>
  <si>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</si>
  <si>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</si>
  <si>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</si>
  <si>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</si>
  <si>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</si>
  <si>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</si>
  <si>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</si>
  <si>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</si>
  <si>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</si>
  <si>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</si>
  <si>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</si>
  <si>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</si>
  <si>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</si>
  <si>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</si>
  <si>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</si>
  <si>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</si>
  <si>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</si>
  <si>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</si>
  <si>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</si>
  <si>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</si>
  <si>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</si>
  <si>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</si>
  <si>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</si>
  <si>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</si>
  <si>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</si>
  <si>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</si>
  <si>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</si>
  <si>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"Комбинат школьного питания"</t>
  </si>
  <si>
    <t>Вагура .Н.А.</t>
  </si>
  <si>
    <t>ЕСТН 229</t>
  </si>
  <si>
    <t>Кофейный напиток</t>
  </si>
  <si>
    <t>Хлеб пшеничный витаминизированный</t>
  </si>
  <si>
    <t>Пром.</t>
  </si>
  <si>
    <t>Котлета из говядины</t>
  </si>
  <si>
    <t>Макаронные изделия отварные</t>
  </si>
  <si>
    <t>Напиток "Витошка"</t>
  </si>
  <si>
    <t>ТК 2 "Палитра"</t>
  </si>
  <si>
    <t>Хлеб ржаной</t>
  </si>
  <si>
    <t>Чай с молоком</t>
  </si>
  <si>
    <t>ВРО 64</t>
  </si>
  <si>
    <t>Компот из вишни</t>
  </si>
  <si>
    <t xml:space="preserve">Хлеб ржаной </t>
  </si>
  <si>
    <t>Какао с молоком "Витошка"</t>
  </si>
  <si>
    <t>СТН 21/2</t>
  </si>
  <si>
    <t>ЕСТН 299</t>
  </si>
  <si>
    <t xml:space="preserve">Напиток клюквенный </t>
  </si>
  <si>
    <t>СТН 16/10</t>
  </si>
  <si>
    <t xml:space="preserve">Сок 1 шт. </t>
  </si>
  <si>
    <t>СТН 59/3</t>
  </si>
  <si>
    <t>Кисель "Витошка"</t>
  </si>
  <si>
    <t>ТК 3 "Палитра"</t>
  </si>
  <si>
    <t>Компот из яблок и кураги</t>
  </si>
  <si>
    <t>СТН 1/10</t>
  </si>
  <si>
    <t xml:space="preserve">Макаронные изделия отварные </t>
  </si>
  <si>
    <t xml:space="preserve">Чай с сахаром </t>
  </si>
  <si>
    <t xml:space="preserve">Пюре картофельное </t>
  </si>
  <si>
    <t>Чай  с молоком</t>
  </si>
  <si>
    <t xml:space="preserve">Курица по-тайски </t>
  </si>
  <si>
    <t>СРБКИ 588</t>
  </si>
  <si>
    <t>Суп-лапша с курой 200/15</t>
  </si>
  <si>
    <t>доп. гарнир</t>
  </si>
  <si>
    <t>СРБКИ 542</t>
  </si>
  <si>
    <t>ЕСТН 5</t>
  </si>
  <si>
    <t>Борщ с картофелем и сметаной 200/5</t>
  </si>
  <si>
    <t>СРБКИ 624</t>
  </si>
  <si>
    <t xml:space="preserve">Напиток малиновый </t>
  </si>
  <si>
    <t>СРБКИ 850</t>
  </si>
  <si>
    <t xml:space="preserve">Пром. </t>
  </si>
  <si>
    <t>Сок 1 шт.</t>
  </si>
  <si>
    <t>Салат "Морковь по -кооейски"</t>
  </si>
  <si>
    <t>СРБКИ 68</t>
  </si>
  <si>
    <t>Картофель , запечеый со сметаной и сыром</t>
  </si>
  <si>
    <t>ЕСТН 352</t>
  </si>
  <si>
    <t xml:space="preserve">Салат из помидоров с зеленым укропом и маслом растительным </t>
  </si>
  <si>
    <t>СТН 18/1</t>
  </si>
  <si>
    <t>ЕСТН 350</t>
  </si>
  <si>
    <t>СРБКИ 841</t>
  </si>
  <si>
    <t>СРБКИ 399</t>
  </si>
  <si>
    <t>Какао с  молоком "Витошка"</t>
  </si>
  <si>
    <t>ВРО 43</t>
  </si>
  <si>
    <t>Каша "Дружба" с маслом сливочным 200/15</t>
  </si>
  <si>
    <t>Каша манная с маслом сливочным</t>
  </si>
  <si>
    <t>СРБКИ352</t>
  </si>
  <si>
    <t>Котлеты "Пермские"</t>
  </si>
  <si>
    <t>ЕСТН 341</t>
  </si>
  <si>
    <t xml:space="preserve">Запеканка рисовая с творогом и сгущенным молоком </t>
  </si>
  <si>
    <t>ЕСТН282</t>
  </si>
  <si>
    <t xml:space="preserve">Макароны запеченные с сыром </t>
  </si>
  <si>
    <t xml:space="preserve">Суфле "Рыбка"/ смесь мексиканская припущенная </t>
  </si>
  <si>
    <t xml:space="preserve">Омлетс картофелем запеченый </t>
  </si>
  <si>
    <t>СТН 4/6</t>
  </si>
  <si>
    <t>Мандарин</t>
  </si>
  <si>
    <t>Суп картофельный с горбушей 200/15</t>
  </si>
  <si>
    <t xml:space="preserve">Бутерброд с сыром </t>
  </si>
  <si>
    <t>Бутерброд с сыром 37/25</t>
  </si>
  <si>
    <t>Каша овсяннаяна молоке  с маслом сливочным</t>
  </si>
  <si>
    <t>Салат из помидоров с зеленым укропом маслом растительным</t>
  </si>
  <si>
    <t>Рыба (минтай), тушенная в томате с овощами</t>
  </si>
  <si>
    <t xml:space="preserve">Рис пикантный </t>
  </si>
  <si>
    <t xml:space="preserve">Суп - лапша с курой  </t>
  </si>
  <si>
    <t>Колбаски (витаминные) из филе куринные с маслом сливочным</t>
  </si>
  <si>
    <t xml:space="preserve">Дополнительный гарнир: каруста тушеная </t>
  </si>
  <si>
    <t xml:space="preserve">Каша жидкая рисовая с маслом сливочным </t>
  </si>
  <si>
    <t>Салат из капусты и огурцов</t>
  </si>
  <si>
    <t xml:space="preserve">Суп-пюре из  картофеля с  гренками  </t>
  </si>
  <si>
    <t>Бифштекс "Нежность"</t>
  </si>
  <si>
    <t>СРБКИ 603</t>
  </si>
  <si>
    <t xml:space="preserve">Каша гречневая рассыпчатя  с овощами </t>
  </si>
  <si>
    <t xml:space="preserve">Каша жидкая пшеная  с маслом сливочным </t>
  </si>
  <si>
    <t xml:space="preserve">Мандарин </t>
  </si>
  <si>
    <t xml:space="preserve">Суп картофельный с горхом и гренками </t>
  </si>
  <si>
    <t>Биточки из говядины из  говядины</t>
  </si>
  <si>
    <t xml:space="preserve">Каша вязкая гречневая с маслом  сливочным </t>
  </si>
  <si>
    <t xml:space="preserve">Рассольник "Ленинградский"со сметаной </t>
  </si>
  <si>
    <t>Салат из помидоров с зеленым укропом и маслом растительным</t>
  </si>
  <si>
    <t xml:space="preserve">Щи из свежей капусты с картофелем и сметаной </t>
  </si>
  <si>
    <t>ЕСТН 104</t>
  </si>
  <si>
    <t>Тефтели из говядины - "Ёжики"</t>
  </si>
  <si>
    <t xml:space="preserve">Каша гречнева рассыпчатая </t>
  </si>
  <si>
    <t xml:space="preserve">Напиток из цитрусовых </t>
  </si>
  <si>
    <t>Бутерброд с маслом сливочным</t>
  </si>
  <si>
    <t xml:space="preserve">Суп картофельный с горжом и гренками </t>
  </si>
  <si>
    <t xml:space="preserve">Кнели из куринного филе </t>
  </si>
  <si>
    <t>Компот из вишни и клубники</t>
  </si>
  <si>
    <t xml:space="preserve">Салаи из свежих огурцов с зеленым укропом и  маслом растительным </t>
  </si>
  <si>
    <t>Борщ с капустой и картофелем, сметаной</t>
  </si>
  <si>
    <t xml:space="preserve">Каша ячневая вязкая с маслом сливочным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</si>
</sst>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0" borderId="2" xfId="0" applyFont="1" applyBorder="1" applyAlignment="1">
      <alignment vertical="top" wrapText="1"/>
    </xf>
    <xf numFmtId="0" fontId="0" fillId="4" borderId="2" xfId="0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Protection="1">
      <protection locked="0"/>
    </xf>
    <xf numFmtId="0" fontId="12" fillId="4" borderId="5" xfId="0" applyFont="1" applyFill="1" applyBorder="1" applyProtection="1">
      <protection locked="0"/>
    </xf>
    <xf numFmtId="0" fontId="12" fillId="4" borderId="5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2" fillId="4" borderId="26" xfId="0" applyFont="1" applyFill="1" applyBorder="1" applyAlignment="1" applyProtection="1">
      <alignment horizontal="center"/>
      <protection locked="0"/>
    </xf>
    <xf numFmtId="0" fontId="14" fillId="4" borderId="22" xfId="0" applyFont="1" applyFill="1" applyBorder="1" applyAlignment="1" applyProtection="1">
      <alignment horizontal="center" vertical="top" wrapText="1"/>
      <protection locked="0"/>
    </xf>
    <xf numFmtId="2" fontId="0" fillId="4" borderId="27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0" fillId="0" borderId="30" xfId="0" applyBorder="1"/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2" fillId="4" borderId="15" xfId="0" applyFont="1" applyFill="1" applyBorder="1" applyProtection="1">
      <protection locked="0"/>
    </xf>
    <xf numFmtId="0" fontId="12" fillId="4" borderId="28" xfId="0" applyFont="1" applyFill="1" applyBorder="1" applyAlignment="1" applyProtection="1">
      <alignment horizontal="center"/>
      <protection locked="0"/>
    </xf>
    <xf numFmtId="0" fontId="12" fillId="4" borderId="31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0" borderId="22" xfId="0" applyFont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0" fontId="0" fillId="2" borderId="22" xfId="0" applyFill="1" applyBorder="1" applyProtection="1"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>
      <alignment horizontal="center" vertical="top" wrapText="1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2" fillId="4" borderId="22" xfId="0" applyFon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vertical="top"/>
      <protection locked="0"/>
    </xf>
    <xf numFmtId="0" fontId="14" fillId="2" borderId="22" xfId="0" applyFont="1" applyFill="1" applyBorder="1" applyAlignment="1" applyProtection="1">
      <alignment horizontal="center" vertical="top" wrapText="1"/>
      <protection locked="0"/>
    </xf>
    <xf numFmtId="0" fontId="12" fillId="4" borderId="26" xfId="0" applyFont="1" applyFill="1" applyBorder="1" applyAlignment="1" applyProtection="1">
      <alignment horizontal="center" wrapText="1"/>
      <protection locked="0"/>
    </xf>
    <xf numFmtId="2" fontId="0" fillId="4" borderId="25" xfId="0" applyNumberFormat="1" applyFill="1" applyBorder="1" applyProtection="1">
      <protection locked="0"/>
    </xf>
    <xf numFmtId="0" fontId="10" fillId="0" borderId="3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2" fontId="0" fillId="4" borderId="32" xfId="0" applyNumberFormat="1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12" fillId="4" borderId="27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12" fillId="4" borderId="5" xfId="0" applyFont="1" applyFill="1" applyBorder="1" applyAlignment="1" applyProtection="1">
      <alignment vertical="center" wrapText="1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12" fillId="4" borderId="28" xfId="0" applyFont="1" applyFill="1" applyBorder="1" applyAlignment="1" applyProtection="1">
      <alignment horizontal="center" vertical="center" wrapText="1"/>
      <protection locked="0"/>
    </xf>
    <xf numFmtId="0" fontId="12" fillId="4" borderId="29" xfId="0" applyFon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/>
    <xf numFmtId="0" fontId="1" fillId="5" borderId="22" xfId="0" applyFont="1" applyFill="1" applyBorder="1" applyProtection="1"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3" fillId="0" borderId="26" xfId="0" applyFont="1" applyBorder="1" applyAlignment="1">
      <alignment horizontal="center" vertical="top" wrapText="1"/>
    </xf>
    <xf numFmtId="0" fontId="0" fillId="4" borderId="26" xfId="0" applyFill="1" applyBorder="1" applyAlignment="1" applyProtection="1">
      <alignment horizontal="center"/>
      <protection locked="0"/>
    </xf>
    <xf numFmtId="0" fontId="3" fillId="4" borderId="26" xfId="0" applyFont="1" applyFill="1" applyBorder="1" applyAlignment="1" applyProtection="1">
      <alignment horizontal="center" vertical="top" wrapText="1"/>
      <protection locked="0"/>
    </xf>
    <xf numFmtId="0" fontId="3" fillId="0" borderId="3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" fontId="0" fillId="4" borderId="23" xfId="0" applyNumberFormat="1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 vertical="top"/>
      <protection locked="0"/>
    </xf>
    <xf numFmtId="1" fontId="0" fillId="4" borderId="24" xfId="0" applyNumberFormat="1" applyFill="1" applyBorder="1" applyAlignment="1" applyProtection="1">
      <alignment horizontal="center" vertical="top"/>
      <protection locked="0"/>
    </xf>
    <xf numFmtId="0" fontId="0" fillId="4" borderId="26" xfId="0" applyFill="1" applyBorder="1" applyAlignment="1" applyProtection="1">
      <alignment horizontal="center" vertical="top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30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30" xfId="0" applyFont="1" applyFill="1" applyBorder="1" applyAlignment="1" applyProtection="1">
      <alignment horizontal="center" vertical="top" wrapText="1"/>
      <protection locked="0"/>
    </xf>
    <xf numFmtId="2" fontId="12" fillId="4" borderId="27" xfId="0" applyNumberFormat="1" applyFont="1" applyFill="1" applyBorder="1" applyProtection="1"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22" xfId="0" applyFont="1" applyFill="1" applyBorder="1" applyAlignment="1" applyProtection="1">
      <alignment horizontal="center" vertical="top" wrapText="1"/>
      <protection locked="0"/>
    </xf>
    <xf numFmtId="0" fontId="16" fillId="2" borderId="28" xfId="0" applyFont="1" applyFill="1" applyBorder="1" applyAlignment="1" applyProtection="1">
      <alignment horizontal="center" vertical="top" wrapText="1"/>
      <protection locked="0"/>
    </xf>
    <xf numFmtId="2" fontId="0" fillId="4" borderId="27" xfId="0" applyNumberFormat="1" applyFill="1" applyBorder="1" applyAlignment="1" applyProtection="1">
      <alignment horizontal="right"/>
      <protection locked="0"/>
    </xf>
    <xf numFmtId="0" fontId="3" fillId="2" borderId="28" xfId="0" applyFont="1" applyFill="1" applyBorder="1" applyAlignment="1" applyProtection="1">
      <alignment horizontal="right" vertical="top" wrapText="1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3" fillId="0" borderId="28" xfId="0" applyNumberFormat="1" applyFont="1" applyBorder="1" applyAlignment="1">
      <alignment horizontal="right" vertical="top" wrapText="1"/>
    </xf>
    <xf numFmtId="0" fontId="15" fillId="2" borderId="28" xfId="0" applyFont="1" applyFill="1" applyBorder="1" applyAlignment="1" applyProtection="1">
      <alignment horizontal="right" vertical="top" wrapText="1"/>
      <protection locked="0"/>
    </xf>
    <xf numFmtId="2" fontId="12" fillId="4" borderId="28" xfId="0" applyNumberFormat="1" applyFont="1" applyFill="1" applyBorder="1" applyAlignment="1" applyProtection="1">
      <alignment horizontal="right"/>
      <protection locked="0"/>
    </xf>
    <xf numFmtId="0" fontId="3" fillId="0" borderId="28" xfId="0" applyFont="1" applyBorder="1" applyAlignment="1">
      <alignment horizontal="right" vertical="top" wrapText="1"/>
    </xf>
    <xf numFmtId="2" fontId="3" fillId="3" borderId="29" xfId="0" applyNumberFormat="1" applyFont="1" applyFill="1" applyBorder="1" applyAlignment="1">
      <alignment horizontal="right" vertical="top" wrapText="1"/>
    </xf>
    <xf numFmtId="2" fontId="0" fillId="4" borderId="32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0" fontId="3" fillId="3" borderId="29" xfId="0" applyFont="1" applyFill="1" applyBorder="1" applyAlignment="1">
      <alignment horizontal="right" vertical="top" wrapText="1"/>
    </xf>
    <xf numFmtId="2" fontId="0" fillId="4" borderId="28" xfId="0" applyNumberFormat="1" applyFill="1" applyBorder="1" applyAlignment="1" applyProtection="1">
      <alignment vertical="top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42" sqref="L4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59"/>
      <c r="D1" s="160"/>
      <c r="E1" s="160"/>
      <c r="F1" s="12" t="s">
        <v>16</v>
      </c>
      <c r="G1" s="2" t="s">
        <v>17</v>
      </c>
      <c r="H1" s="161" t="s">
        <v>39</v>
      </c>
      <c r="I1" s="161"/>
      <c r="J1" s="161"/>
      <c r="K1" s="161"/>
    </row>
    <row r="2" spans="1:12" ht="18">
      <c r="A2" s="34" t="s">
        <v>6</v>
      </c>
      <c r="C2" s="2"/>
      <c r="G2" s="2" t="s">
        <v>18</v>
      </c>
      <c r="H2" s="161" t="s">
        <v>40</v>
      </c>
      <c r="I2" s="161"/>
      <c r="J2" s="161"/>
      <c r="K2" s="161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4">
        <v>1</v>
      </c>
      <c r="I3" s="44">
        <v>9</v>
      </c>
      <c r="J3" s="45">
        <v>2025</v>
      </c>
      <c r="K3" s="46"/>
    </row>
    <row r="4" spans="1:1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00" t="s">
        <v>11</v>
      </c>
      <c r="L5" s="101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7" t="s">
        <v>92</v>
      </c>
      <c r="F6" s="38">
        <v>220</v>
      </c>
      <c r="G6" s="38">
        <v>10</v>
      </c>
      <c r="H6" s="38">
        <v>15</v>
      </c>
      <c r="I6" s="38">
        <v>31</v>
      </c>
      <c r="J6" s="38">
        <v>299</v>
      </c>
      <c r="K6" s="94" t="s">
        <v>41</v>
      </c>
      <c r="L6" s="144">
        <v>51.65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9"/>
      <c r="L7" s="145"/>
    </row>
    <row r="8" spans="1:12" ht="15">
      <c r="A8" s="23"/>
      <c r="B8" s="15"/>
      <c r="C8" s="11"/>
      <c r="D8" s="7" t="s">
        <v>22</v>
      </c>
      <c r="E8" s="39" t="s">
        <v>42</v>
      </c>
      <c r="F8" s="40">
        <v>200</v>
      </c>
      <c r="G8" s="40">
        <v>4</v>
      </c>
      <c r="H8" s="40">
        <v>3</v>
      </c>
      <c r="I8" s="40">
        <v>21</v>
      </c>
      <c r="J8" s="40">
        <v>127</v>
      </c>
      <c r="K8" s="49">
        <v>692</v>
      </c>
      <c r="L8" s="146">
        <v>8.85</v>
      </c>
    </row>
    <row r="9" spans="1:12" ht="15">
      <c r="A9" s="23"/>
      <c r="B9" s="15"/>
      <c r="C9" s="11"/>
      <c r="D9" s="7" t="s">
        <v>23</v>
      </c>
      <c r="E9" s="39" t="s">
        <v>43</v>
      </c>
      <c r="F9" s="40">
        <v>16.8</v>
      </c>
      <c r="G9" s="40">
        <v>1</v>
      </c>
      <c r="H9" s="40">
        <v>0</v>
      </c>
      <c r="I9" s="40">
        <v>7</v>
      </c>
      <c r="J9" s="40">
        <v>32</v>
      </c>
      <c r="K9" s="49" t="s">
        <v>44</v>
      </c>
      <c r="L9" s="145">
        <v>1.94</v>
      </c>
    </row>
    <row r="10" spans="1:12" ht="15">
      <c r="A10" s="23"/>
      <c r="B10" s="15"/>
      <c r="C10" s="11"/>
      <c r="D10" s="7" t="s">
        <v>24</v>
      </c>
      <c r="E10" s="39" t="s">
        <v>103</v>
      </c>
      <c r="F10" s="40">
        <v>146.07</v>
      </c>
      <c r="G10" s="40">
        <v>1</v>
      </c>
      <c r="H10" s="40">
        <v>0</v>
      </c>
      <c r="I10" s="40">
        <v>9</v>
      </c>
      <c r="J10" s="40">
        <v>40</v>
      </c>
      <c r="K10" s="49" t="s">
        <v>44</v>
      </c>
      <c r="L10" s="145">
        <v>38.56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9"/>
      <c r="L11" s="146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9"/>
      <c r="L12" s="145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582.87</v>
      </c>
      <c r="G13" s="19">
        <f t="shared" ref="G13:J13" si="0">SUM(G6:G12)</f>
        <v>16</v>
      </c>
      <c r="H13" s="19">
        <f t="shared" si="0"/>
        <v>18</v>
      </c>
      <c r="I13" s="19">
        <f t="shared" si="0"/>
        <v>68</v>
      </c>
      <c r="J13" s="19">
        <f t="shared" si="0"/>
        <v>498</v>
      </c>
      <c r="K13" s="75"/>
      <c r="L13" s="147">
        <v>101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9"/>
      <c r="L14" s="145"/>
    </row>
    <row r="15" spans="1:12" ht="15">
      <c r="A15" s="23"/>
      <c r="B15" s="15"/>
      <c r="C15" s="11"/>
      <c r="D15" s="7" t="s">
        <v>27</v>
      </c>
      <c r="E15" s="39" t="s">
        <v>104</v>
      </c>
      <c r="F15" s="40">
        <v>215</v>
      </c>
      <c r="G15" s="40">
        <v>6</v>
      </c>
      <c r="H15" s="40">
        <v>4</v>
      </c>
      <c r="I15" s="40">
        <v>15</v>
      </c>
      <c r="J15" s="40">
        <v>120</v>
      </c>
      <c r="K15" s="49">
        <v>133</v>
      </c>
      <c r="L15" s="148">
        <v>28.52</v>
      </c>
    </row>
    <row r="16" spans="1:12" ht="15">
      <c r="A16" s="23"/>
      <c r="B16" s="15"/>
      <c r="C16" s="11"/>
      <c r="D16" s="7" t="s">
        <v>28</v>
      </c>
      <c r="E16" s="39" t="s">
        <v>45</v>
      </c>
      <c r="F16" s="40">
        <v>90</v>
      </c>
      <c r="G16" s="40">
        <v>9</v>
      </c>
      <c r="H16" s="40">
        <v>18</v>
      </c>
      <c r="I16" s="40">
        <v>4</v>
      </c>
      <c r="J16" s="40">
        <v>214</v>
      </c>
      <c r="K16" s="49">
        <v>451</v>
      </c>
      <c r="L16" s="148">
        <v>81.349999999999994</v>
      </c>
    </row>
    <row r="17" spans="1:12" ht="15">
      <c r="A17" s="23"/>
      <c r="B17" s="15"/>
      <c r="C17" s="11"/>
      <c r="D17" s="7" t="s">
        <v>29</v>
      </c>
      <c r="E17" s="39" t="s">
        <v>46</v>
      </c>
      <c r="F17" s="40">
        <v>150</v>
      </c>
      <c r="G17" s="40">
        <v>7</v>
      </c>
      <c r="H17" s="40">
        <v>5</v>
      </c>
      <c r="I17" s="40">
        <v>50</v>
      </c>
      <c r="J17" s="40">
        <v>273</v>
      </c>
      <c r="K17" s="49">
        <v>516</v>
      </c>
      <c r="L17" s="149">
        <v>18.829999999999998</v>
      </c>
    </row>
    <row r="18" spans="1:12" ht="25.5">
      <c r="A18" s="23"/>
      <c r="B18" s="15"/>
      <c r="C18" s="11"/>
      <c r="D18" s="7" t="s">
        <v>30</v>
      </c>
      <c r="E18" s="39" t="s">
        <v>47</v>
      </c>
      <c r="F18" s="40">
        <v>200</v>
      </c>
      <c r="G18" s="40">
        <v>0</v>
      </c>
      <c r="H18" s="40">
        <v>0</v>
      </c>
      <c r="I18" s="40">
        <v>19</v>
      </c>
      <c r="J18" s="40">
        <v>76</v>
      </c>
      <c r="K18" s="49" t="s">
        <v>73</v>
      </c>
      <c r="L18" s="148">
        <v>12.64</v>
      </c>
    </row>
    <row r="19" spans="1:12" ht="15">
      <c r="A19" s="23"/>
      <c r="B19" s="15"/>
      <c r="C19" s="11"/>
      <c r="D19" s="7" t="s">
        <v>31</v>
      </c>
      <c r="E19" s="39" t="s">
        <v>43</v>
      </c>
      <c r="F19" s="40">
        <v>17</v>
      </c>
      <c r="G19" s="40">
        <v>1</v>
      </c>
      <c r="H19" s="40">
        <v>0</v>
      </c>
      <c r="I19" s="40">
        <v>7</v>
      </c>
      <c r="J19" s="113">
        <v>32</v>
      </c>
      <c r="K19" s="49" t="s">
        <v>44</v>
      </c>
      <c r="L19" s="149">
        <v>1.94</v>
      </c>
    </row>
    <row r="20" spans="1:12" ht="15">
      <c r="A20" s="23"/>
      <c r="B20" s="15"/>
      <c r="C20" s="11"/>
      <c r="D20" s="7" t="s">
        <v>32</v>
      </c>
      <c r="E20" s="39" t="s">
        <v>49</v>
      </c>
      <c r="F20" s="40">
        <v>15</v>
      </c>
      <c r="G20" s="40">
        <v>1</v>
      </c>
      <c r="H20" s="40">
        <v>0</v>
      </c>
      <c r="I20" s="40">
        <v>6</v>
      </c>
      <c r="J20" s="113">
        <v>28</v>
      </c>
      <c r="K20" s="49" t="s">
        <v>44</v>
      </c>
      <c r="L20" s="149">
        <v>1.72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9"/>
      <c r="L21" s="145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9"/>
      <c r="L22" s="145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687</v>
      </c>
      <c r="G23" s="19">
        <f t="shared" ref="G23:J23" si="1">SUM(G14:G22)</f>
        <v>24</v>
      </c>
      <c r="H23" s="19">
        <f t="shared" si="1"/>
        <v>27</v>
      </c>
      <c r="I23" s="19">
        <f t="shared" si="1"/>
        <v>101</v>
      </c>
      <c r="J23" s="19">
        <f t="shared" si="1"/>
        <v>743</v>
      </c>
      <c r="K23" s="75"/>
      <c r="L23" s="150">
        <f t="shared" ref="L23" si="2">SUM(L14:L22)</f>
        <v>144.99999999999997</v>
      </c>
    </row>
    <row r="24" spans="1:12" ht="15.75" thickBot="1">
      <c r="A24" s="28">
        <f>A6</f>
        <v>1</v>
      </c>
      <c r="B24" s="29">
        <f>B6</f>
        <v>1</v>
      </c>
      <c r="C24" s="162" t="s">
        <v>4</v>
      </c>
      <c r="D24" s="163"/>
      <c r="E24" s="30"/>
      <c r="F24" s="31">
        <f>F13+F23</f>
        <v>1269.8699999999999</v>
      </c>
      <c r="G24" s="31">
        <f t="shared" ref="G24:J24" si="3">G13+G23</f>
        <v>40</v>
      </c>
      <c r="H24" s="31">
        <f t="shared" si="3"/>
        <v>45</v>
      </c>
      <c r="I24" s="31">
        <f t="shared" si="3"/>
        <v>169</v>
      </c>
      <c r="J24" s="31">
        <f t="shared" si="3"/>
        <v>1241</v>
      </c>
      <c r="K24" s="76"/>
      <c r="L24" s="151">
        <f>L13+L23</f>
        <v>245.99999999999997</v>
      </c>
    </row>
    <row r="25" spans="1:12" ht="26.25" thickBot="1">
      <c r="A25" s="14">
        <v>1</v>
      </c>
      <c r="B25" s="15">
        <v>2</v>
      </c>
      <c r="C25" s="22" t="s">
        <v>20</v>
      </c>
      <c r="D25" s="5" t="s">
        <v>21</v>
      </c>
      <c r="E25" s="130" t="s">
        <v>107</v>
      </c>
      <c r="F25" s="38">
        <v>220</v>
      </c>
      <c r="G25" s="38">
        <v>2</v>
      </c>
      <c r="H25" s="38">
        <v>5</v>
      </c>
      <c r="I25" s="38">
        <v>40</v>
      </c>
      <c r="J25" s="38">
        <v>213</v>
      </c>
      <c r="K25" s="131" t="s">
        <v>94</v>
      </c>
      <c r="L25" s="144">
        <v>48.66</v>
      </c>
    </row>
    <row r="26" spans="1:12" ht="15">
      <c r="A26" s="14"/>
      <c r="B26" s="15"/>
      <c r="C26" s="11"/>
      <c r="D26" s="6"/>
      <c r="E26" s="39" t="s">
        <v>106</v>
      </c>
      <c r="F26" s="40">
        <v>62</v>
      </c>
      <c r="G26" s="40">
        <v>10</v>
      </c>
      <c r="H26" s="40">
        <v>9</v>
      </c>
      <c r="I26" s="40">
        <v>3</v>
      </c>
      <c r="J26" s="40">
        <v>133</v>
      </c>
      <c r="K26" s="131">
        <v>17769</v>
      </c>
      <c r="L26" s="145">
        <v>42.3</v>
      </c>
    </row>
    <row r="27" spans="1:12" ht="15">
      <c r="A27" s="14"/>
      <c r="B27" s="15"/>
      <c r="C27" s="11"/>
      <c r="D27" s="7" t="s">
        <v>22</v>
      </c>
      <c r="E27" s="39" t="s">
        <v>50</v>
      </c>
      <c r="F27" s="40">
        <v>200</v>
      </c>
      <c r="G27" s="40">
        <v>2</v>
      </c>
      <c r="H27" s="40">
        <v>2</v>
      </c>
      <c r="I27" s="40">
        <v>23</v>
      </c>
      <c r="J27" s="40">
        <v>118</v>
      </c>
      <c r="K27" s="49" t="s">
        <v>58</v>
      </c>
      <c r="L27" s="145">
        <v>7.74</v>
      </c>
    </row>
    <row r="28" spans="1:12" ht="15">
      <c r="A28" s="14"/>
      <c r="B28" s="15"/>
      <c r="C28" s="11"/>
      <c r="D28" s="7" t="s">
        <v>23</v>
      </c>
      <c r="E28" s="39" t="s">
        <v>43</v>
      </c>
      <c r="F28" s="40">
        <v>20</v>
      </c>
      <c r="G28" s="40">
        <v>1</v>
      </c>
      <c r="H28" s="40">
        <v>0</v>
      </c>
      <c r="I28" s="40">
        <v>8</v>
      </c>
      <c r="J28" s="40">
        <v>36</v>
      </c>
      <c r="K28" s="49" t="s">
        <v>44</v>
      </c>
      <c r="L28" s="146">
        <v>2.2999999999999998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9"/>
      <c r="L29" s="145"/>
    </row>
    <row r="30" spans="1:12" ht="15">
      <c r="A30" s="14"/>
      <c r="B30" s="15"/>
      <c r="C30" s="11"/>
      <c r="D30" s="6"/>
      <c r="E30" s="132"/>
      <c r="F30" s="40"/>
      <c r="G30" s="40"/>
      <c r="H30" s="40"/>
      <c r="I30" s="40"/>
      <c r="J30" s="40"/>
      <c r="K30" s="97"/>
      <c r="L30" s="145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9"/>
      <c r="L31" s="145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4">SUM(G25:G31)</f>
        <v>15</v>
      </c>
      <c r="H32" s="19">
        <f t="shared" ref="H32" si="5">SUM(H25:H31)</f>
        <v>16</v>
      </c>
      <c r="I32" s="19">
        <f t="shared" ref="I32" si="6">SUM(I25:I31)</f>
        <v>74</v>
      </c>
      <c r="J32" s="19">
        <f t="shared" ref="J32:L32" si="7">SUM(J25:J31)</f>
        <v>500</v>
      </c>
      <c r="K32" s="75"/>
      <c r="L32" s="150">
        <f t="shared" si="7"/>
        <v>100.99999999999999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108</v>
      </c>
      <c r="F33" s="40">
        <v>70</v>
      </c>
      <c r="G33" s="40">
        <v>3</v>
      </c>
      <c r="H33" s="40">
        <v>7</v>
      </c>
      <c r="I33" s="40">
        <v>3</v>
      </c>
      <c r="J33" s="133">
        <v>87</v>
      </c>
      <c r="K33" s="49" t="s">
        <v>86</v>
      </c>
      <c r="L33" s="152">
        <v>28.5</v>
      </c>
    </row>
    <row r="34" spans="1:12" ht="15">
      <c r="A34" s="14"/>
      <c r="B34" s="15"/>
      <c r="C34" s="11"/>
      <c r="D34" s="7" t="s">
        <v>27</v>
      </c>
      <c r="E34" s="39" t="s">
        <v>75</v>
      </c>
      <c r="F34" s="40">
        <v>205</v>
      </c>
      <c r="G34" s="40">
        <v>4</v>
      </c>
      <c r="H34" s="40">
        <v>3</v>
      </c>
      <c r="I34" s="40">
        <v>5</v>
      </c>
      <c r="J34" s="134">
        <v>63</v>
      </c>
      <c r="K34" s="49">
        <v>114</v>
      </c>
      <c r="L34" s="146">
        <v>13.59</v>
      </c>
    </row>
    <row r="35" spans="1:12" ht="15">
      <c r="A35" s="14"/>
      <c r="B35" s="15"/>
      <c r="C35" s="11"/>
      <c r="D35" s="7" t="s">
        <v>28</v>
      </c>
      <c r="E35" s="39" t="s">
        <v>109</v>
      </c>
      <c r="F35" s="40">
        <v>90</v>
      </c>
      <c r="G35" s="40">
        <v>13</v>
      </c>
      <c r="H35" s="40">
        <v>5</v>
      </c>
      <c r="I35" s="40">
        <v>6</v>
      </c>
      <c r="J35" s="134">
        <v>133</v>
      </c>
      <c r="K35" s="49" t="s">
        <v>56</v>
      </c>
      <c r="L35" s="146">
        <v>63.73</v>
      </c>
    </row>
    <row r="36" spans="1:12" ht="25.5">
      <c r="A36" s="14"/>
      <c r="B36" s="15"/>
      <c r="C36" s="11"/>
      <c r="D36" s="7" t="s">
        <v>29</v>
      </c>
      <c r="E36" s="39" t="s">
        <v>110</v>
      </c>
      <c r="F36" s="40">
        <v>150</v>
      </c>
      <c r="G36" s="40">
        <v>4</v>
      </c>
      <c r="H36" s="40">
        <v>5</v>
      </c>
      <c r="I36" s="40">
        <v>36</v>
      </c>
      <c r="J36" s="134">
        <v>205</v>
      </c>
      <c r="K36" s="49" t="s">
        <v>76</v>
      </c>
      <c r="L36" s="146">
        <v>15.99</v>
      </c>
    </row>
    <row r="37" spans="1:12" ht="15.75" thickBot="1">
      <c r="A37" s="14"/>
      <c r="B37" s="15"/>
      <c r="C37" s="11"/>
      <c r="D37" s="7" t="s">
        <v>30</v>
      </c>
      <c r="E37" s="39" t="s">
        <v>52</v>
      </c>
      <c r="F37" s="40">
        <v>200</v>
      </c>
      <c r="G37" s="40">
        <v>1</v>
      </c>
      <c r="H37" s="40">
        <v>0</v>
      </c>
      <c r="I37" s="40">
        <v>27</v>
      </c>
      <c r="J37" s="40">
        <v>112</v>
      </c>
      <c r="K37" s="49">
        <v>634</v>
      </c>
      <c r="L37" s="153">
        <v>19.86</v>
      </c>
    </row>
    <row r="38" spans="1:12" ht="15">
      <c r="A38" s="14"/>
      <c r="B38" s="15"/>
      <c r="C38" s="11"/>
      <c r="D38" s="7" t="s">
        <v>31</v>
      </c>
      <c r="E38" s="39" t="s">
        <v>43</v>
      </c>
      <c r="F38" s="40">
        <v>29</v>
      </c>
      <c r="G38" s="40">
        <v>2</v>
      </c>
      <c r="H38" s="40">
        <v>0</v>
      </c>
      <c r="I38" s="40">
        <v>12</v>
      </c>
      <c r="J38" s="113">
        <v>56</v>
      </c>
      <c r="K38" s="49" t="s">
        <v>44</v>
      </c>
      <c r="L38" s="146">
        <v>3.33</v>
      </c>
    </row>
    <row r="39" spans="1:12" ht="15">
      <c r="A39" s="14"/>
      <c r="B39" s="15"/>
      <c r="C39" s="11"/>
      <c r="D39" s="7" t="s">
        <v>32</v>
      </c>
      <c r="E39" s="39" t="s">
        <v>53</v>
      </c>
      <c r="F39" s="40"/>
      <c r="G39" s="40"/>
      <c r="H39" s="40"/>
      <c r="I39" s="40"/>
      <c r="J39" s="113"/>
      <c r="K39" s="49"/>
      <c r="L39" s="146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9"/>
      <c r="L40" s="145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9"/>
      <c r="L41" s="145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744</v>
      </c>
      <c r="G42" s="19">
        <f t="shared" ref="G42" si="8">SUM(G33:G41)</f>
        <v>27</v>
      </c>
      <c r="H42" s="19">
        <f t="shared" ref="H42" si="9">SUM(H33:H41)</f>
        <v>20</v>
      </c>
      <c r="I42" s="19">
        <f t="shared" ref="I42" si="10">SUM(I33:I41)</f>
        <v>89</v>
      </c>
      <c r="J42" s="19">
        <f t="shared" ref="J42:L42" si="11">SUM(J33:J41)</f>
        <v>656</v>
      </c>
      <c r="K42" s="75"/>
      <c r="L42" s="150">
        <f t="shared" si="11"/>
        <v>145</v>
      </c>
    </row>
    <row r="43" spans="1:12" ht="15.75" customHeight="1" thickBot="1">
      <c r="A43" s="32">
        <f>A25</f>
        <v>1</v>
      </c>
      <c r="B43" s="32">
        <f>B25</f>
        <v>2</v>
      </c>
      <c r="C43" s="162" t="s">
        <v>4</v>
      </c>
      <c r="D43" s="163"/>
      <c r="E43" s="30"/>
      <c r="F43" s="31">
        <f>F32+F42</f>
        <v>1246</v>
      </c>
      <c r="G43" s="31">
        <f t="shared" ref="G43" si="12">G32+G42</f>
        <v>42</v>
      </c>
      <c r="H43" s="31">
        <f t="shared" ref="H43" si="13">H32+H42</f>
        <v>36</v>
      </c>
      <c r="I43" s="31">
        <f t="shared" ref="I43" si="14">I32+I42</f>
        <v>163</v>
      </c>
      <c r="J43" s="31">
        <f t="shared" ref="J43:L43" si="15">J32+J42</f>
        <v>1156</v>
      </c>
      <c r="K43" s="76"/>
      <c r="L43" s="154">
        <f t="shared" si="15"/>
        <v>246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136" t="s">
        <v>101</v>
      </c>
      <c r="F44" s="137">
        <v>335</v>
      </c>
      <c r="G44" s="137">
        <v>10</v>
      </c>
      <c r="H44" s="137">
        <v>13</v>
      </c>
      <c r="I44" s="137">
        <v>34</v>
      </c>
      <c r="J44" s="137">
        <v>293</v>
      </c>
      <c r="K44" s="138" t="s">
        <v>102</v>
      </c>
      <c r="L44" s="139">
        <v>77.08</v>
      </c>
    </row>
    <row r="45" spans="1:12" ht="15">
      <c r="A45" s="23"/>
      <c r="B45" s="15"/>
      <c r="C45" s="11"/>
      <c r="D45" s="6"/>
      <c r="E45" s="140"/>
      <c r="F45" s="141"/>
      <c r="G45" s="141"/>
      <c r="H45" s="141"/>
      <c r="I45" s="141"/>
      <c r="J45" s="141"/>
      <c r="K45" s="142"/>
      <c r="L45" s="143"/>
    </row>
    <row r="46" spans="1:12" ht="15">
      <c r="A46" s="23"/>
      <c r="B46" s="15"/>
      <c r="C46" s="11"/>
      <c r="D46" s="7" t="s">
        <v>22</v>
      </c>
      <c r="E46" s="39" t="s">
        <v>54</v>
      </c>
      <c r="F46" s="40">
        <v>200</v>
      </c>
      <c r="G46" s="40">
        <v>4</v>
      </c>
      <c r="H46" s="40">
        <v>3</v>
      </c>
      <c r="I46" s="40">
        <v>26</v>
      </c>
      <c r="J46" s="40">
        <v>147</v>
      </c>
      <c r="K46" s="49">
        <v>693</v>
      </c>
      <c r="L46" s="65">
        <v>21.98</v>
      </c>
    </row>
    <row r="47" spans="1:12" ht="15">
      <c r="A47" s="23"/>
      <c r="B47" s="15"/>
      <c r="C47" s="11"/>
      <c r="D47" s="7" t="s">
        <v>23</v>
      </c>
      <c r="E47" s="39" t="s">
        <v>43</v>
      </c>
      <c r="F47" s="40">
        <v>17.100000000000001</v>
      </c>
      <c r="G47" s="40">
        <v>1</v>
      </c>
      <c r="H47" s="40">
        <v>0</v>
      </c>
      <c r="I47" s="40">
        <v>7</v>
      </c>
      <c r="J47" s="40">
        <v>32</v>
      </c>
      <c r="K47" s="49" t="s">
        <v>44</v>
      </c>
      <c r="L47" s="78">
        <v>1.94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9"/>
      <c r="L48" s="78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9"/>
      <c r="L49" s="78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9"/>
      <c r="L50" s="78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552.1</v>
      </c>
      <c r="G51" s="19">
        <f t="shared" ref="G51" si="16">SUM(G44:G50)</f>
        <v>15</v>
      </c>
      <c r="H51" s="19">
        <f t="shared" ref="H51" si="17">SUM(H44:H50)</f>
        <v>16</v>
      </c>
      <c r="I51" s="19">
        <f t="shared" ref="I51" si="18">SUM(I44:I50)</f>
        <v>67</v>
      </c>
      <c r="J51" s="19">
        <f t="shared" ref="J51:L51" si="19">SUM(J44:J50)</f>
        <v>472</v>
      </c>
      <c r="K51" s="75"/>
      <c r="L51" s="79">
        <f t="shared" si="19"/>
        <v>101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129"/>
      <c r="K52" s="97"/>
      <c r="L52" s="102"/>
    </row>
    <row r="53" spans="1:12" ht="15">
      <c r="A53" s="23"/>
      <c r="B53" s="15"/>
      <c r="C53" s="11"/>
      <c r="D53" s="7" t="s">
        <v>27</v>
      </c>
      <c r="E53" s="39" t="s">
        <v>111</v>
      </c>
      <c r="F53" s="40">
        <v>210</v>
      </c>
      <c r="G53" s="40">
        <v>3</v>
      </c>
      <c r="H53" s="40">
        <v>5</v>
      </c>
      <c r="I53" s="40">
        <v>12</v>
      </c>
      <c r="J53" s="113">
        <v>105</v>
      </c>
      <c r="K53" s="49" t="s">
        <v>55</v>
      </c>
      <c r="L53" s="65">
        <v>11.82</v>
      </c>
    </row>
    <row r="54" spans="1:12" ht="25.5">
      <c r="A54" s="23"/>
      <c r="B54" s="15"/>
      <c r="C54" s="11"/>
      <c r="D54" s="7" t="s">
        <v>28</v>
      </c>
      <c r="E54" s="132" t="s">
        <v>112</v>
      </c>
      <c r="F54" s="40">
        <v>100</v>
      </c>
      <c r="G54" s="40">
        <v>12</v>
      </c>
      <c r="H54" s="40">
        <v>16</v>
      </c>
      <c r="I54" s="40">
        <v>30</v>
      </c>
      <c r="J54" s="113">
        <v>312</v>
      </c>
      <c r="K54" s="49" t="s">
        <v>51</v>
      </c>
      <c r="L54" s="65">
        <v>59.78</v>
      </c>
    </row>
    <row r="55" spans="1:12" ht="15">
      <c r="A55" s="23"/>
      <c r="B55" s="15"/>
      <c r="C55" s="11"/>
      <c r="D55" s="7" t="s">
        <v>29</v>
      </c>
      <c r="E55" s="39" t="s">
        <v>67</v>
      </c>
      <c r="F55" s="40">
        <v>150</v>
      </c>
      <c r="G55" s="40">
        <v>3</v>
      </c>
      <c r="H55" s="40">
        <v>4</v>
      </c>
      <c r="I55" s="40">
        <v>21</v>
      </c>
      <c r="J55" s="113">
        <v>132</v>
      </c>
      <c r="K55" s="49">
        <v>520</v>
      </c>
      <c r="L55" s="65">
        <v>24.4</v>
      </c>
    </row>
    <row r="56" spans="1:12" ht="15">
      <c r="A56" s="23"/>
      <c r="B56" s="15"/>
      <c r="C56" s="11"/>
      <c r="D56" s="7"/>
      <c r="E56" s="39" t="s">
        <v>113</v>
      </c>
      <c r="F56" s="40">
        <v>100</v>
      </c>
      <c r="G56" s="40">
        <v>3</v>
      </c>
      <c r="H56" s="40">
        <v>6</v>
      </c>
      <c r="I56" s="40">
        <v>10</v>
      </c>
      <c r="J56" s="113">
        <v>106</v>
      </c>
      <c r="K56" s="49">
        <v>534</v>
      </c>
      <c r="L56" s="99">
        <v>16.739999999999998</v>
      </c>
    </row>
    <row r="57" spans="1:12" ht="26.25" thickBot="1">
      <c r="A57" s="23"/>
      <c r="B57" s="15"/>
      <c r="C57" s="11"/>
      <c r="D57" s="7" t="s">
        <v>30</v>
      </c>
      <c r="E57" s="39" t="s">
        <v>77</v>
      </c>
      <c r="F57" s="40">
        <v>200</v>
      </c>
      <c r="G57" s="40">
        <v>0</v>
      </c>
      <c r="H57" s="40">
        <v>0</v>
      </c>
      <c r="I57" s="40">
        <v>31</v>
      </c>
      <c r="J57" s="40">
        <v>125</v>
      </c>
      <c r="K57" s="49" t="s">
        <v>78</v>
      </c>
      <c r="L57" s="66">
        <v>28.96</v>
      </c>
    </row>
    <row r="58" spans="1:12" ht="15">
      <c r="A58" s="23"/>
      <c r="B58" s="15"/>
      <c r="C58" s="11"/>
      <c r="D58" s="7" t="s">
        <v>31</v>
      </c>
      <c r="E58" s="39" t="s">
        <v>43</v>
      </c>
      <c r="F58" s="40">
        <v>29</v>
      </c>
      <c r="G58" s="40">
        <v>1</v>
      </c>
      <c r="H58" s="40">
        <v>0</v>
      </c>
      <c r="I58" s="40">
        <v>7</v>
      </c>
      <c r="J58" s="113">
        <v>32</v>
      </c>
      <c r="K58" s="49" t="s">
        <v>44</v>
      </c>
      <c r="L58" s="65">
        <v>3.3</v>
      </c>
    </row>
    <row r="59" spans="1:12" ht="1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113"/>
      <c r="K59" s="49"/>
      <c r="L59" s="65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9"/>
      <c r="L60" s="78"/>
    </row>
    <row r="61" spans="1:12" ht="1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9"/>
      <c r="L61" s="78"/>
    </row>
    <row r="62" spans="1:12" ht="15">
      <c r="A62" s="24"/>
      <c r="B62" s="17"/>
      <c r="C62" s="8"/>
      <c r="D62" s="18" t="s">
        <v>33</v>
      </c>
      <c r="E62" s="9"/>
      <c r="F62" s="19">
        <f>SUM(F52:F61)</f>
        <v>789</v>
      </c>
      <c r="G62" s="19">
        <f t="shared" ref="G62" si="20">SUM(G52:G61)</f>
        <v>22</v>
      </c>
      <c r="H62" s="19">
        <f t="shared" ref="H62" si="21">SUM(H52:H61)</f>
        <v>31</v>
      </c>
      <c r="I62" s="19">
        <f t="shared" ref="I62" si="22">SUM(I52:I61)</f>
        <v>111</v>
      </c>
      <c r="J62" s="19">
        <f t="shared" ref="J62:L62" si="23">SUM(J52:J61)</f>
        <v>812</v>
      </c>
      <c r="K62" s="75"/>
      <c r="L62" s="79">
        <f t="shared" si="23"/>
        <v>145</v>
      </c>
    </row>
    <row r="63" spans="1:12" ht="15.75" customHeight="1" thickBot="1">
      <c r="A63" s="28">
        <f>A44</f>
        <v>1</v>
      </c>
      <c r="B63" s="29">
        <f>B44</f>
        <v>3</v>
      </c>
      <c r="C63" s="162" t="s">
        <v>4</v>
      </c>
      <c r="D63" s="163"/>
      <c r="E63" s="30"/>
      <c r="F63" s="31">
        <f>F51+F62</f>
        <v>1341.1</v>
      </c>
      <c r="G63" s="31">
        <f>G51+G62</f>
        <v>37</v>
      </c>
      <c r="H63" s="31">
        <f>H51+H62</f>
        <v>47</v>
      </c>
      <c r="I63" s="31">
        <f>I51+I62</f>
        <v>178</v>
      </c>
      <c r="J63" s="31">
        <f>J51+J62</f>
        <v>1284</v>
      </c>
      <c r="K63" s="76"/>
      <c r="L63" s="80">
        <f>L51+L62</f>
        <v>246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135" t="s">
        <v>114</v>
      </c>
      <c r="F64" s="38">
        <v>220</v>
      </c>
      <c r="G64" s="38">
        <v>11</v>
      </c>
      <c r="H64" s="38">
        <v>14</v>
      </c>
      <c r="I64" s="38">
        <v>15</v>
      </c>
      <c r="J64" s="38">
        <v>270</v>
      </c>
      <c r="K64" s="94">
        <v>311</v>
      </c>
      <c r="L64" s="64">
        <v>33.97</v>
      </c>
    </row>
    <row r="65" spans="1:12" ht="15">
      <c r="A65" s="23"/>
      <c r="B65" s="15"/>
      <c r="C65" s="11"/>
      <c r="D65" s="6"/>
      <c r="E65" s="39"/>
      <c r="F65" s="40"/>
      <c r="G65" s="40"/>
      <c r="H65" s="40"/>
      <c r="I65" s="40"/>
      <c r="J65" s="40"/>
      <c r="K65" s="49"/>
      <c r="L65" s="78"/>
    </row>
    <row r="66" spans="1:12" ht="15">
      <c r="A66" s="23"/>
      <c r="B66" s="15"/>
      <c r="C66" s="11"/>
      <c r="D66" s="7" t="s">
        <v>22</v>
      </c>
      <c r="E66" s="39" t="s">
        <v>50</v>
      </c>
      <c r="F66" s="40">
        <v>200</v>
      </c>
      <c r="G66" s="40">
        <v>2</v>
      </c>
      <c r="H66" s="40">
        <v>2</v>
      </c>
      <c r="I66" s="40">
        <v>23</v>
      </c>
      <c r="J66" s="40">
        <v>118</v>
      </c>
      <c r="K66" s="49" t="s">
        <v>58</v>
      </c>
      <c r="L66" s="65">
        <v>7.74</v>
      </c>
    </row>
    <row r="67" spans="1:12" ht="15">
      <c r="A67" s="23"/>
      <c r="B67" s="15"/>
      <c r="C67" s="11"/>
      <c r="D67" s="7" t="s">
        <v>23</v>
      </c>
      <c r="E67" s="39" t="s">
        <v>43</v>
      </c>
      <c r="F67" s="40">
        <v>57</v>
      </c>
      <c r="G67" s="40">
        <v>4</v>
      </c>
      <c r="H67" s="40">
        <v>1</v>
      </c>
      <c r="I67" s="40">
        <v>24</v>
      </c>
      <c r="J67" s="40">
        <v>121</v>
      </c>
      <c r="K67" s="49" t="s">
        <v>44</v>
      </c>
      <c r="L67" s="65">
        <v>1.94</v>
      </c>
    </row>
    <row r="68" spans="1:12" ht="15">
      <c r="A68" s="23"/>
      <c r="B68" s="15"/>
      <c r="C68" s="11"/>
      <c r="D68" s="7" t="s">
        <v>24</v>
      </c>
      <c r="E68" s="39" t="s">
        <v>59</v>
      </c>
      <c r="F68" s="40">
        <v>200</v>
      </c>
      <c r="G68" s="40">
        <v>1</v>
      </c>
      <c r="H68" s="40">
        <v>0</v>
      </c>
      <c r="I68" s="40">
        <v>10</v>
      </c>
      <c r="J68" s="40">
        <v>44</v>
      </c>
      <c r="K68" s="49" t="s">
        <v>44</v>
      </c>
      <c r="L68" s="65">
        <v>19.2</v>
      </c>
    </row>
    <row r="69" spans="1:12" ht="15">
      <c r="A69" s="23"/>
      <c r="B69" s="15"/>
      <c r="C69" s="11"/>
      <c r="D69" s="6"/>
      <c r="E69" s="39" t="s">
        <v>105</v>
      </c>
      <c r="F69" s="40">
        <v>60</v>
      </c>
      <c r="G69" s="40">
        <v>4</v>
      </c>
      <c r="H69" s="40">
        <v>8</v>
      </c>
      <c r="I69" s="40">
        <v>24</v>
      </c>
      <c r="J69" s="40">
        <v>184</v>
      </c>
      <c r="K69" s="49">
        <v>1</v>
      </c>
      <c r="L69" s="65">
        <v>38.15</v>
      </c>
    </row>
    <row r="70" spans="1:12" ht="1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9"/>
      <c r="L70" s="78"/>
    </row>
    <row r="71" spans="1:12" ht="15">
      <c r="A71" s="24"/>
      <c r="B71" s="17"/>
      <c r="C71" s="8"/>
      <c r="D71" s="18" t="s">
        <v>33</v>
      </c>
      <c r="E71" s="9"/>
      <c r="F71" s="19">
        <f>SUM(F64:F70)</f>
        <v>737</v>
      </c>
      <c r="G71" s="19">
        <f t="shared" ref="G71" si="24">SUM(G64:G70)</f>
        <v>22</v>
      </c>
      <c r="H71" s="19">
        <f t="shared" ref="H71" si="25">SUM(H64:H70)</f>
        <v>25</v>
      </c>
      <c r="I71" s="19">
        <f t="shared" ref="I71" si="26">SUM(I64:I70)</f>
        <v>96</v>
      </c>
      <c r="J71" s="19">
        <f t="shared" ref="J71:L71" si="27">SUM(J64:J70)</f>
        <v>737</v>
      </c>
      <c r="K71" s="75"/>
      <c r="L71" s="79">
        <f t="shared" si="27"/>
        <v>101</v>
      </c>
    </row>
    <row r="72" spans="1:12" ht="15">
      <c r="A72" s="25">
        <f>A64</f>
        <v>1</v>
      </c>
      <c r="B72" s="13">
        <f>B64</f>
        <v>4</v>
      </c>
      <c r="C72" s="10" t="s">
        <v>25</v>
      </c>
      <c r="D72" s="7" t="s">
        <v>26</v>
      </c>
      <c r="E72" s="132" t="s">
        <v>115</v>
      </c>
      <c r="F72" s="40">
        <v>100</v>
      </c>
      <c r="G72" s="40">
        <v>3</v>
      </c>
      <c r="H72" s="40">
        <v>3</v>
      </c>
      <c r="I72" s="40">
        <v>6</v>
      </c>
      <c r="J72" s="40">
        <v>63</v>
      </c>
      <c r="K72" s="97" t="s">
        <v>74</v>
      </c>
      <c r="L72" s="102">
        <v>20.54</v>
      </c>
    </row>
    <row r="73" spans="1:12" ht="15">
      <c r="A73" s="23"/>
      <c r="B73" s="15"/>
      <c r="C73" s="11"/>
      <c r="D73" s="7" t="s">
        <v>27</v>
      </c>
      <c r="E73" s="39" t="s">
        <v>116</v>
      </c>
      <c r="F73" s="40">
        <v>210</v>
      </c>
      <c r="G73" s="40">
        <v>7</v>
      </c>
      <c r="H73" s="40">
        <v>6</v>
      </c>
      <c r="I73" s="40">
        <v>24</v>
      </c>
      <c r="J73" s="113">
        <v>178</v>
      </c>
      <c r="K73" s="49">
        <v>171</v>
      </c>
      <c r="L73" s="65">
        <v>21.53</v>
      </c>
    </row>
    <row r="74" spans="1:12" ht="25.5">
      <c r="A74" s="23"/>
      <c r="B74" s="15"/>
      <c r="C74" s="11"/>
      <c r="D74" s="7" t="s">
        <v>28</v>
      </c>
      <c r="E74" s="39" t="s">
        <v>117</v>
      </c>
      <c r="F74" s="40">
        <v>90</v>
      </c>
      <c r="G74" s="40">
        <v>10</v>
      </c>
      <c r="H74" s="40">
        <v>8</v>
      </c>
      <c r="I74" s="40">
        <v>12</v>
      </c>
      <c r="J74" s="156">
        <v>160</v>
      </c>
      <c r="K74" s="49" t="s">
        <v>118</v>
      </c>
      <c r="L74" s="155">
        <v>54.08</v>
      </c>
    </row>
    <row r="75" spans="1:12" ht="15">
      <c r="A75" s="23"/>
      <c r="B75" s="15"/>
      <c r="C75" s="11"/>
      <c r="D75" s="7" t="s">
        <v>29</v>
      </c>
      <c r="E75" s="39" t="s">
        <v>119</v>
      </c>
      <c r="F75" s="40">
        <v>200</v>
      </c>
      <c r="G75" s="40">
        <v>7</v>
      </c>
      <c r="H75" s="40">
        <v>7</v>
      </c>
      <c r="I75" s="40">
        <v>38</v>
      </c>
      <c r="J75" s="113">
        <v>243</v>
      </c>
      <c r="K75" s="49" t="s">
        <v>60</v>
      </c>
      <c r="L75" s="65">
        <v>26.72</v>
      </c>
    </row>
    <row r="76" spans="1:12" ht="26.25" thickBot="1">
      <c r="A76" s="23"/>
      <c r="B76" s="15"/>
      <c r="C76" s="11"/>
      <c r="D76" s="7" t="s">
        <v>30</v>
      </c>
      <c r="E76" s="39" t="s">
        <v>61</v>
      </c>
      <c r="F76" s="40">
        <v>200</v>
      </c>
      <c r="G76" s="40">
        <v>0</v>
      </c>
      <c r="H76" s="40">
        <v>0</v>
      </c>
      <c r="I76" s="40">
        <v>24</v>
      </c>
      <c r="J76" s="156">
        <v>96</v>
      </c>
      <c r="K76" s="49" t="s">
        <v>62</v>
      </c>
      <c r="L76" s="66">
        <v>16.239999999999998</v>
      </c>
    </row>
    <row r="77" spans="1:12" ht="15">
      <c r="A77" s="23"/>
      <c r="B77" s="15"/>
      <c r="C77" s="11"/>
      <c r="D77" s="7" t="s">
        <v>31</v>
      </c>
      <c r="E77" s="39" t="s">
        <v>43</v>
      </c>
      <c r="F77" s="40">
        <v>33.700000000000003</v>
      </c>
      <c r="G77" s="40">
        <v>2</v>
      </c>
      <c r="H77" s="40">
        <v>1</v>
      </c>
      <c r="I77" s="40">
        <v>14</v>
      </c>
      <c r="J77" s="40">
        <v>73</v>
      </c>
      <c r="K77" s="49" t="s">
        <v>44</v>
      </c>
      <c r="L77" s="65">
        <v>3.88</v>
      </c>
    </row>
    <row r="78" spans="1:12" ht="15">
      <c r="A78" s="23"/>
      <c r="B78" s="15"/>
      <c r="C78" s="11"/>
      <c r="D78" s="7" t="s">
        <v>32</v>
      </c>
      <c r="E78" s="39" t="s">
        <v>53</v>
      </c>
      <c r="F78" s="40">
        <v>18</v>
      </c>
      <c r="G78" s="40">
        <v>1</v>
      </c>
      <c r="H78" s="40">
        <v>0</v>
      </c>
      <c r="I78" s="40">
        <v>7</v>
      </c>
      <c r="J78" s="40">
        <v>32</v>
      </c>
      <c r="K78" s="49" t="s">
        <v>44</v>
      </c>
      <c r="L78" s="65">
        <v>2.0099999999999998</v>
      </c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9"/>
      <c r="L79" s="78"/>
    </row>
    <row r="80" spans="1:12" ht="1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9"/>
      <c r="L80" s="78"/>
    </row>
    <row r="81" spans="1:12" ht="15">
      <c r="A81" s="24"/>
      <c r="B81" s="17"/>
      <c r="C81" s="8"/>
      <c r="D81" s="18" t="s">
        <v>33</v>
      </c>
      <c r="E81" s="9"/>
      <c r="F81" s="19">
        <f>SUM(F72:F80)</f>
        <v>851.7</v>
      </c>
      <c r="G81" s="19">
        <f t="shared" ref="G81" si="28">SUM(G72:G80)</f>
        <v>30</v>
      </c>
      <c r="H81" s="19">
        <f t="shared" ref="H81" si="29">SUM(H72:H80)</f>
        <v>25</v>
      </c>
      <c r="I81" s="19">
        <f t="shared" ref="I81" si="30">SUM(I72:I80)</f>
        <v>125</v>
      </c>
      <c r="J81" s="19">
        <f t="shared" ref="J81:L81" si="31">SUM(J72:J80)</f>
        <v>845</v>
      </c>
      <c r="K81" s="75"/>
      <c r="L81" s="79">
        <f t="shared" si="31"/>
        <v>145</v>
      </c>
    </row>
    <row r="82" spans="1:12" ht="15.75" customHeight="1" thickBot="1">
      <c r="A82" s="28">
        <f>A64</f>
        <v>1</v>
      </c>
      <c r="B82" s="29">
        <f>B64</f>
        <v>4</v>
      </c>
      <c r="C82" s="162" t="s">
        <v>4</v>
      </c>
      <c r="D82" s="163"/>
      <c r="E82" s="30"/>
      <c r="F82" s="31">
        <f>F71+F81</f>
        <v>1588.7</v>
      </c>
      <c r="G82" s="31">
        <f t="shared" ref="G82" si="32">G71+G81</f>
        <v>52</v>
      </c>
      <c r="H82" s="31">
        <f t="shared" ref="H82" si="33">H71+H81</f>
        <v>50</v>
      </c>
      <c r="I82" s="31">
        <f t="shared" ref="I82" si="34">I71+I81</f>
        <v>221</v>
      </c>
      <c r="J82" s="31">
        <f t="shared" ref="J82:L82" si="35">J71+J81</f>
        <v>1582</v>
      </c>
      <c r="K82" s="76"/>
      <c r="L82" s="80">
        <f t="shared" si="35"/>
        <v>246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130" t="s">
        <v>120</v>
      </c>
      <c r="F83" s="38">
        <v>210</v>
      </c>
      <c r="G83" s="38">
        <v>10</v>
      </c>
      <c r="H83" s="38">
        <v>9</v>
      </c>
      <c r="I83" s="38">
        <v>30</v>
      </c>
      <c r="J83" s="38">
        <v>241</v>
      </c>
      <c r="K83" s="94">
        <v>311</v>
      </c>
      <c r="L83" s="64">
        <v>31.96</v>
      </c>
    </row>
    <row r="84" spans="1:12" ht="15">
      <c r="A84" s="23"/>
      <c r="B84" s="15"/>
      <c r="C84" s="11"/>
      <c r="D84" s="6"/>
      <c r="E84" s="39"/>
      <c r="F84" s="40"/>
      <c r="G84" s="40"/>
      <c r="H84" s="40"/>
      <c r="I84" s="40"/>
      <c r="J84" s="40"/>
      <c r="K84" s="49"/>
      <c r="L84" s="78"/>
    </row>
    <row r="85" spans="1:12" ht="15">
      <c r="A85" s="23"/>
      <c r="B85" s="15"/>
      <c r="C85" s="11"/>
      <c r="D85" s="7" t="s">
        <v>22</v>
      </c>
      <c r="E85" s="39" t="s">
        <v>42</v>
      </c>
      <c r="F85" s="40">
        <v>200</v>
      </c>
      <c r="G85" s="40">
        <v>4</v>
      </c>
      <c r="H85" s="40">
        <v>6</v>
      </c>
      <c r="I85" s="40">
        <v>25</v>
      </c>
      <c r="J85" s="40">
        <v>170</v>
      </c>
      <c r="K85" s="49">
        <v>692</v>
      </c>
      <c r="L85" s="65">
        <v>14.29</v>
      </c>
    </row>
    <row r="86" spans="1:12" ht="15">
      <c r="A86" s="23"/>
      <c r="B86" s="15"/>
      <c r="C86" s="11"/>
      <c r="D86" s="7" t="s">
        <v>23</v>
      </c>
      <c r="E86" s="39" t="s">
        <v>43</v>
      </c>
      <c r="F86" s="40">
        <v>33.6</v>
      </c>
      <c r="G86" s="40">
        <v>2</v>
      </c>
      <c r="H86" s="40">
        <v>1</v>
      </c>
      <c r="I86" s="40">
        <v>14</v>
      </c>
      <c r="J86" s="40">
        <v>73</v>
      </c>
      <c r="K86" s="49" t="s">
        <v>44</v>
      </c>
      <c r="L86" s="65">
        <v>3.87</v>
      </c>
    </row>
    <row r="87" spans="1:12" ht="15">
      <c r="A87" s="23"/>
      <c r="B87" s="15"/>
      <c r="C87" s="11"/>
      <c r="D87" s="7" t="s">
        <v>24</v>
      </c>
      <c r="E87" s="39" t="s">
        <v>121</v>
      </c>
      <c r="F87" s="40">
        <v>120</v>
      </c>
      <c r="G87" s="40">
        <v>1</v>
      </c>
      <c r="H87" s="40">
        <v>0</v>
      </c>
      <c r="I87" s="40">
        <v>11</v>
      </c>
      <c r="J87" s="40">
        <v>48</v>
      </c>
      <c r="K87" s="49">
        <v>31.68</v>
      </c>
      <c r="L87" s="65">
        <v>31.68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9"/>
      <c r="L88" s="65"/>
    </row>
    <row r="89" spans="1:12" ht="15">
      <c r="A89" s="23"/>
      <c r="B89" s="15"/>
      <c r="C89" s="11"/>
      <c r="D89" s="6" t="s">
        <v>79</v>
      </c>
      <c r="E89" s="39" t="s">
        <v>80</v>
      </c>
      <c r="F89" s="40">
        <v>200</v>
      </c>
      <c r="G89" s="40">
        <v>1</v>
      </c>
      <c r="H89" s="40">
        <v>0</v>
      </c>
      <c r="I89" s="40">
        <v>10</v>
      </c>
      <c r="J89" s="40">
        <v>44</v>
      </c>
      <c r="K89" s="49" t="s">
        <v>44</v>
      </c>
      <c r="L89" s="65">
        <v>19.2</v>
      </c>
    </row>
    <row r="90" spans="1:12" ht="15">
      <c r="A90" s="24"/>
      <c r="B90" s="17"/>
      <c r="C90" s="8"/>
      <c r="D90" s="18" t="s">
        <v>33</v>
      </c>
      <c r="E90" s="9"/>
      <c r="F90" s="19">
        <f>SUM(F83:F89)</f>
        <v>763.6</v>
      </c>
      <c r="G90" s="19">
        <f t="shared" ref="G90" si="36">SUM(G83:G89)</f>
        <v>18</v>
      </c>
      <c r="H90" s="19">
        <f t="shared" ref="H90" si="37">SUM(H83:H89)</f>
        <v>16</v>
      </c>
      <c r="I90" s="19">
        <f t="shared" ref="I90" si="38">SUM(I83:I89)</f>
        <v>90</v>
      </c>
      <c r="J90" s="19">
        <f t="shared" ref="J90:L90" si="39">SUM(J83:J89)</f>
        <v>576</v>
      </c>
      <c r="K90" s="75"/>
      <c r="L90" s="150">
        <f t="shared" si="39"/>
        <v>101</v>
      </c>
    </row>
    <row r="91" spans="1:12" ht="15">
      <c r="A91" s="25">
        <f>A83</f>
        <v>1</v>
      </c>
      <c r="B91" s="13">
        <f>B83</f>
        <v>5</v>
      </c>
      <c r="C91" s="10" t="s">
        <v>25</v>
      </c>
      <c r="D91" s="7" t="s">
        <v>26</v>
      </c>
      <c r="E91" s="39" t="s">
        <v>81</v>
      </c>
      <c r="F91" s="40">
        <v>100</v>
      </c>
      <c r="G91" s="51">
        <v>6</v>
      </c>
      <c r="H91" s="51">
        <v>8</v>
      </c>
      <c r="I91" s="51">
        <v>26</v>
      </c>
      <c r="J91" s="40">
        <v>200</v>
      </c>
      <c r="K91" s="87" t="s">
        <v>82</v>
      </c>
      <c r="L91" s="78">
        <v>13.33</v>
      </c>
    </row>
    <row r="92" spans="1:12" ht="15">
      <c r="A92" s="23"/>
      <c r="B92" s="15"/>
      <c r="C92" s="11"/>
      <c r="D92" s="7" t="s">
        <v>27</v>
      </c>
      <c r="E92" s="39" t="s">
        <v>122</v>
      </c>
      <c r="F92" s="40">
        <v>210</v>
      </c>
      <c r="G92" s="52">
        <v>3</v>
      </c>
      <c r="H92" s="52">
        <v>5</v>
      </c>
      <c r="I92" s="52">
        <v>14</v>
      </c>
      <c r="J92" s="124">
        <v>113</v>
      </c>
      <c r="K92" s="89">
        <v>139</v>
      </c>
      <c r="L92" s="65">
        <v>10.07</v>
      </c>
    </row>
    <row r="93" spans="1:12" ht="15">
      <c r="A93" s="23"/>
      <c r="B93" s="15"/>
      <c r="C93" s="11"/>
      <c r="D93" s="7" t="s">
        <v>28</v>
      </c>
      <c r="E93" s="39" t="s">
        <v>123</v>
      </c>
      <c r="F93" s="40">
        <v>90</v>
      </c>
      <c r="G93" s="52">
        <v>9</v>
      </c>
      <c r="H93" s="52">
        <v>11</v>
      </c>
      <c r="I93" s="52">
        <v>30</v>
      </c>
      <c r="J93" s="124">
        <v>255</v>
      </c>
      <c r="K93" s="90">
        <v>451</v>
      </c>
      <c r="L93" s="65">
        <v>79.55</v>
      </c>
    </row>
    <row r="94" spans="1:12" ht="15">
      <c r="A94" s="23"/>
      <c r="B94" s="15"/>
      <c r="C94" s="11"/>
      <c r="D94" s="7" t="s">
        <v>29</v>
      </c>
      <c r="E94" s="39" t="s">
        <v>83</v>
      </c>
      <c r="F94" s="40">
        <v>150</v>
      </c>
      <c r="G94" s="113">
        <v>8</v>
      </c>
      <c r="H94" s="113">
        <v>10</v>
      </c>
      <c r="I94" s="113">
        <v>11</v>
      </c>
      <c r="J94" s="124">
        <v>166</v>
      </c>
      <c r="K94" s="125">
        <v>259</v>
      </c>
      <c r="L94" s="65">
        <v>27.47</v>
      </c>
    </row>
    <row r="95" spans="1:12" ht="29.25" customHeight="1" thickBot="1">
      <c r="A95" s="23"/>
      <c r="B95" s="15"/>
      <c r="C95" s="11"/>
      <c r="D95" s="47"/>
      <c r="E95" s="55"/>
      <c r="F95" s="51"/>
      <c r="G95" s="126"/>
      <c r="H95" s="126"/>
      <c r="I95" s="126"/>
      <c r="J95" s="127"/>
      <c r="K95" s="128"/>
      <c r="L95" s="96"/>
    </row>
    <row r="96" spans="1:12" ht="15">
      <c r="A96" s="23"/>
      <c r="B96" s="15"/>
      <c r="C96" s="11"/>
      <c r="D96" s="54" t="s">
        <v>30</v>
      </c>
      <c r="E96" s="59" t="s">
        <v>63</v>
      </c>
      <c r="F96" s="60">
        <v>200</v>
      </c>
      <c r="G96" s="60">
        <v>0</v>
      </c>
      <c r="H96" s="60">
        <v>0</v>
      </c>
      <c r="I96" s="60">
        <v>22</v>
      </c>
      <c r="J96" s="61">
        <v>88</v>
      </c>
      <c r="K96" s="62" t="s">
        <v>64</v>
      </c>
      <c r="L96" s="64">
        <v>10.81</v>
      </c>
    </row>
    <row r="97" spans="1:12" ht="15">
      <c r="A97" s="23"/>
      <c r="B97" s="15"/>
      <c r="C97" s="11"/>
      <c r="D97" s="54" t="s">
        <v>31</v>
      </c>
      <c r="E97" s="58" t="s">
        <v>43</v>
      </c>
      <c r="F97" s="52">
        <v>32.700000000000003</v>
      </c>
      <c r="G97" s="52">
        <v>2</v>
      </c>
      <c r="H97" s="52">
        <v>1</v>
      </c>
      <c r="I97" s="52">
        <v>13</v>
      </c>
      <c r="J97" s="113">
        <v>69</v>
      </c>
      <c r="K97" s="63" t="s">
        <v>44</v>
      </c>
      <c r="L97" s="65">
        <v>3.77</v>
      </c>
    </row>
    <row r="98" spans="1:12" ht="15.75" thickBot="1">
      <c r="A98" s="23"/>
      <c r="B98" s="15"/>
      <c r="C98" s="11"/>
      <c r="D98" s="54" t="s">
        <v>32</v>
      </c>
      <c r="E98" s="58"/>
      <c r="F98" s="52"/>
      <c r="G98" s="52"/>
      <c r="H98" s="52"/>
      <c r="I98" s="52"/>
      <c r="J98" s="113"/>
      <c r="K98" s="63"/>
      <c r="L98" s="66"/>
    </row>
    <row r="99" spans="1:12" ht="15">
      <c r="A99" s="23"/>
      <c r="B99" s="15"/>
      <c r="C99" s="11"/>
      <c r="D99" s="6"/>
      <c r="E99" s="56"/>
      <c r="F99" s="57"/>
      <c r="G99" s="57"/>
      <c r="H99" s="57"/>
      <c r="I99" s="57"/>
      <c r="J99" s="57"/>
      <c r="K99" s="88"/>
      <c r="L99" s="84"/>
    </row>
    <row r="100" spans="1:12" ht="1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9"/>
      <c r="L100" s="78"/>
    </row>
    <row r="101" spans="1:12" ht="15.75" thickBot="1">
      <c r="A101" s="24"/>
      <c r="B101" s="17"/>
      <c r="C101" s="8"/>
      <c r="D101" s="18" t="s">
        <v>33</v>
      </c>
      <c r="E101" s="9"/>
      <c r="F101" s="19">
        <f>SUM(F91:F100)</f>
        <v>782.7</v>
      </c>
      <c r="G101" s="19">
        <f t="shared" ref="G101" si="40">SUM(G91:G100)</f>
        <v>28</v>
      </c>
      <c r="H101" s="19">
        <f t="shared" ref="H101" si="41">SUM(H91:H100)</f>
        <v>35</v>
      </c>
      <c r="I101" s="19">
        <f t="shared" ref="I101" si="42">SUM(I91:I100)</f>
        <v>116</v>
      </c>
      <c r="J101" s="19">
        <f t="shared" ref="J101:L101" si="43">SUM(J91:J100)</f>
        <v>891</v>
      </c>
      <c r="K101" s="75"/>
      <c r="L101" s="91">
        <f t="shared" si="43"/>
        <v>145</v>
      </c>
    </row>
    <row r="102" spans="1:12" ht="15.75" customHeight="1" thickBot="1">
      <c r="A102" s="28">
        <f>A83</f>
        <v>1</v>
      </c>
      <c r="B102" s="29">
        <f>B83</f>
        <v>5</v>
      </c>
      <c r="C102" s="162" t="s">
        <v>4</v>
      </c>
      <c r="D102" s="163"/>
      <c r="E102" s="68"/>
      <c r="F102" s="69">
        <f>F90+F101</f>
        <v>1546.3000000000002</v>
      </c>
      <c r="G102" s="69">
        <f t="shared" ref="G102" si="44">G90+G101</f>
        <v>46</v>
      </c>
      <c r="H102" s="69">
        <f t="shared" ref="H102" si="45">H90+H101</f>
        <v>51</v>
      </c>
      <c r="I102" s="69">
        <f t="shared" ref="I102" si="46">I90+I101</f>
        <v>206</v>
      </c>
      <c r="J102" s="69">
        <f t="shared" ref="J102:L102" si="47">J90+J101</f>
        <v>1467</v>
      </c>
      <c r="K102" s="73"/>
      <c r="L102" s="77">
        <f t="shared" si="47"/>
        <v>246</v>
      </c>
    </row>
    <row r="103" spans="1:12" ht="15">
      <c r="A103" s="20">
        <v>2</v>
      </c>
      <c r="B103" s="21">
        <v>1</v>
      </c>
      <c r="C103" s="22" t="s">
        <v>20</v>
      </c>
      <c r="D103" s="67" t="s">
        <v>21</v>
      </c>
      <c r="E103" s="70" t="s">
        <v>124</v>
      </c>
      <c r="F103" s="71">
        <v>215</v>
      </c>
      <c r="G103" s="53">
        <v>5</v>
      </c>
      <c r="H103" s="53">
        <v>9</v>
      </c>
      <c r="I103" s="53">
        <v>24</v>
      </c>
      <c r="J103" s="72">
        <v>197</v>
      </c>
      <c r="K103" s="74">
        <v>302</v>
      </c>
      <c r="L103" s="64">
        <v>41.3</v>
      </c>
    </row>
    <row r="104" spans="1:12" ht="15">
      <c r="A104" s="23"/>
      <c r="B104" s="15"/>
      <c r="C104" s="11"/>
      <c r="D104" s="6"/>
      <c r="E104" s="85"/>
      <c r="F104" s="86"/>
      <c r="G104" s="86"/>
      <c r="H104" s="86"/>
      <c r="I104" s="86"/>
      <c r="J104" s="86"/>
      <c r="K104" s="87"/>
      <c r="L104" s="83"/>
    </row>
    <row r="105" spans="1:12" ht="15">
      <c r="A105" s="23"/>
      <c r="B105" s="15"/>
      <c r="C105" s="11"/>
      <c r="D105" s="54" t="s">
        <v>22</v>
      </c>
      <c r="E105" s="58" t="s">
        <v>54</v>
      </c>
      <c r="F105" s="52">
        <v>200</v>
      </c>
      <c r="G105" s="52">
        <v>6</v>
      </c>
      <c r="H105" s="52">
        <v>6</v>
      </c>
      <c r="I105" s="52">
        <v>34</v>
      </c>
      <c r="J105" s="113">
        <v>214</v>
      </c>
      <c r="K105" s="95">
        <v>693</v>
      </c>
      <c r="L105" s="65">
        <v>21.98</v>
      </c>
    </row>
    <row r="106" spans="1:12" ht="15">
      <c r="A106" s="23"/>
      <c r="B106" s="15"/>
      <c r="C106" s="11"/>
      <c r="D106" s="54" t="s">
        <v>23</v>
      </c>
      <c r="E106" s="58" t="s">
        <v>43</v>
      </c>
      <c r="F106" s="52">
        <v>16.899999999999999</v>
      </c>
      <c r="G106" s="52">
        <v>1</v>
      </c>
      <c r="H106" s="52">
        <v>0</v>
      </c>
      <c r="I106" s="52">
        <v>16</v>
      </c>
      <c r="J106" s="113">
        <v>68</v>
      </c>
      <c r="K106" s="95" t="s">
        <v>44</v>
      </c>
      <c r="L106" s="65">
        <v>1.94</v>
      </c>
    </row>
    <row r="107" spans="1:12" ht="15">
      <c r="A107" s="23"/>
      <c r="B107" s="15"/>
      <c r="C107" s="11"/>
      <c r="D107" s="54" t="s">
        <v>24</v>
      </c>
      <c r="E107" s="82" t="s">
        <v>121</v>
      </c>
      <c r="F107" s="52">
        <v>135.5</v>
      </c>
      <c r="G107" s="52">
        <v>4</v>
      </c>
      <c r="H107" s="52">
        <v>2</v>
      </c>
      <c r="I107" s="52">
        <v>14</v>
      </c>
      <c r="J107" s="50">
        <v>90</v>
      </c>
      <c r="K107" s="95" t="s">
        <v>44</v>
      </c>
      <c r="L107" s="65">
        <v>35.78</v>
      </c>
    </row>
    <row r="108" spans="1:12" ht="15">
      <c r="A108" s="23"/>
      <c r="B108" s="15"/>
      <c r="C108" s="11"/>
      <c r="D108" s="81"/>
      <c r="E108" s="82"/>
      <c r="F108" s="52"/>
      <c r="G108" s="52"/>
      <c r="H108" s="52"/>
      <c r="I108" s="52"/>
      <c r="J108" s="50"/>
      <c r="K108" s="95"/>
      <c r="L108" s="65"/>
    </row>
    <row r="109" spans="1:12" ht="15">
      <c r="A109" s="23"/>
      <c r="B109" s="15"/>
      <c r="C109" s="11"/>
      <c r="D109" s="6"/>
      <c r="E109" s="56"/>
      <c r="F109" s="57"/>
      <c r="G109" s="57"/>
      <c r="H109" s="57"/>
      <c r="I109" s="57"/>
      <c r="J109" s="57"/>
      <c r="K109" s="88"/>
      <c r="L109" s="84"/>
    </row>
    <row r="110" spans="1:12" ht="15.75" thickBot="1">
      <c r="A110" s="24"/>
      <c r="B110" s="17"/>
      <c r="C110" s="8"/>
      <c r="D110" s="18" t="s">
        <v>33</v>
      </c>
      <c r="E110" s="9"/>
      <c r="F110" s="19">
        <f>SUM(F103:F109)</f>
        <v>567.4</v>
      </c>
      <c r="G110" s="19">
        <f t="shared" ref="G110:J110" si="48">SUM(G103:G109)</f>
        <v>16</v>
      </c>
      <c r="H110" s="19">
        <f t="shared" si="48"/>
        <v>17</v>
      </c>
      <c r="I110" s="19">
        <f t="shared" si="48"/>
        <v>88</v>
      </c>
      <c r="J110" s="19">
        <f t="shared" si="48"/>
        <v>569</v>
      </c>
      <c r="K110" s="75"/>
      <c r="L110" s="91">
        <f t="shared" ref="L110" si="49">SUM(L103:L109)</f>
        <v>101</v>
      </c>
    </row>
    <row r="111" spans="1:12" ht="15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55"/>
      <c r="F111" s="51"/>
      <c r="G111" s="51"/>
      <c r="H111" s="51"/>
      <c r="I111" s="51"/>
      <c r="J111" s="51"/>
      <c r="K111" s="87"/>
      <c r="L111" s="92"/>
    </row>
    <row r="112" spans="1:12" ht="15">
      <c r="A112" s="23"/>
      <c r="B112" s="15"/>
      <c r="C112" s="11"/>
      <c r="D112" s="54" t="s">
        <v>27</v>
      </c>
      <c r="E112" s="48" t="s">
        <v>125</v>
      </c>
      <c r="F112" s="50">
        <v>210</v>
      </c>
      <c r="G112" s="52">
        <v>3</v>
      </c>
      <c r="H112" s="52">
        <v>4</v>
      </c>
      <c r="I112" s="52">
        <v>18</v>
      </c>
      <c r="J112" s="113">
        <v>120</v>
      </c>
      <c r="K112" s="89">
        <v>132</v>
      </c>
      <c r="L112" s="65">
        <v>14.98</v>
      </c>
    </row>
    <row r="113" spans="1:12" ht="15">
      <c r="A113" s="23"/>
      <c r="B113" s="15"/>
      <c r="C113" s="11"/>
      <c r="D113" s="54" t="s">
        <v>28</v>
      </c>
      <c r="E113" s="82" t="s">
        <v>95</v>
      </c>
      <c r="F113" s="52">
        <v>100</v>
      </c>
      <c r="G113" s="52">
        <v>17</v>
      </c>
      <c r="H113" s="52">
        <v>18</v>
      </c>
      <c r="I113" s="52">
        <v>14</v>
      </c>
      <c r="J113" s="113">
        <v>286</v>
      </c>
      <c r="K113" s="90" t="s">
        <v>96</v>
      </c>
      <c r="L113" s="65">
        <v>96.11</v>
      </c>
    </row>
    <row r="114" spans="1:12" ht="15">
      <c r="A114" s="23"/>
      <c r="B114" s="15"/>
      <c r="C114" s="11"/>
      <c r="D114" s="54" t="s">
        <v>29</v>
      </c>
      <c r="E114" s="93" t="s">
        <v>65</v>
      </c>
      <c r="F114" s="114">
        <v>180</v>
      </c>
      <c r="G114" s="114">
        <v>6</v>
      </c>
      <c r="H114" s="114">
        <v>4</v>
      </c>
      <c r="I114" s="114">
        <v>38</v>
      </c>
      <c r="J114" s="114">
        <v>212</v>
      </c>
      <c r="K114" s="120">
        <v>516</v>
      </c>
      <c r="L114" s="65">
        <v>17.05</v>
      </c>
    </row>
    <row r="115" spans="1:12" ht="30" customHeight="1">
      <c r="A115" s="23"/>
      <c r="B115" s="15"/>
      <c r="C115" s="11"/>
      <c r="D115" s="54" t="s">
        <v>30</v>
      </c>
      <c r="E115" s="59" t="s">
        <v>47</v>
      </c>
      <c r="F115" s="60">
        <v>200</v>
      </c>
      <c r="G115" s="61">
        <v>0</v>
      </c>
      <c r="H115" s="61">
        <v>0</v>
      </c>
      <c r="I115" s="61">
        <v>19</v>
      </c>
      <c r="J115" s="61">
        <v>76</v>
      </c>
      <c r="K115" s="98" t="s">
        <v>48</v>
      </c>
      <c r="L115" s="99">
        <v>12.64</v>
      </c>
    </row>
    <row r="116" spans="1:12" ht="15">
      <c r="A116" s="23"/>
      <c r="B116" s="15"/>
      <c r="C116" s="11"/>
      <c r="D116" s="54" t="s">
        <v>31</v>
      </c>
      <c r="E116" s="58" t="s">
        <v>43</v>
      </c>
      <c r="F116" s="52">
        <v>19.8</v>
      </c>
      <c r="G116" s="52">
        <v>1</v>
      </c>
      <c r="H116" s="52">
        <v>0</v>
      </c>
      <c r="I116" s="52">
        <v>8</v>
      </c>
      <c r="J116" s="113">
        <v>36</v>
      </c>
      <c r="K116" s="97" t="s">
        <v>44</v>
      </c>
      <c r="L116" s="65">
        <v>2.2799999999999998</v>
      </c>
    </row>
    <row r="117" spans="1:12" ht="15">
      <c r="A117" s="23"/>
      <c r="B117" s="15"/>
      <c r="C117" s="11"/>
      <c r="D117" s="54"/>
      <c r="E117" s="58" t="s">
        <v>53</v>
      </c>
      <c r="F117" s="52">
        <v>16.899999999999999</v>
      </c>
      <c r="G117" s="52">
        <v>1</v>
      </c>
      <c r="H117" s="52">
        <v>0</v>
      </c>
      <c r="I117" s="52">
        <v>6</v>
      </c>
      <c r="J117" s="113">
        <v>28</v>
      </c>
      <c r="K117" s="97" t="s">
        <v>44</v>
      </c>
      <c r="L117" s="65">
        <v>1.94</v>
      </c>
    </row>
    <row r="118" spans="1:12" ht="15">
      <c r="A118" s="23"/>
      <c r="B118" s="15"/>
      <c r="C118" s="11"/>
      <c r="D118" s="6"/>
      <c r="E118" s="56"/>
      <c r="F118" s="57"/>
      <c r="G118" s="57"/>
      <c r="H118" s="57"/>
      <c r="I118" s="57"/>
      <c r="J118" s="57"/>
      <c r="K118" s="88"/>
      <c r="L118" s="84"/>
    </row>
    <row r="119" spans="1:12" ht="1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9"/>
      <c r="L119" s="78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726.69999999999993</v>
      </c>
      <c r="G120" s="19">
        <f t="shared" ref="G120:J120" si="50">SUM(G111:G119)</f>
        <v>28</v>
      </c>
      <c r="H120" s="19">
        <f t="shared" si="50"/>
        <v>26</v>
      </c>
      <c r="I120" s="19">
        <f t="shared" si="50"/>
        <v>103</v>
      </c>
      <c r="J120" s="19">
        <f t="shared" si="50"/>
        <v>758</v>
      </c>
      <c r="K120" s="75"/>
      <c r="L120" s="79">
        <f t="shared" ref="L120" si="51">SUM(L111:L119)</f>
        <v>145.00000000000003</v>
      </c>
    </row>
    <row r="121" spans="1:12" ht="15.75" thickBot="1">
      <c r="A121" s="28">
        <f>A103</f>
        <v>2</v>
      </c>
      <c r="B121" s="29">
        <f>B103</f>
        <v>1</v>
      </c>
      <c r="C121" s="162" t="s">
        <v>4</v>
      </c>
      <c r="D121" s="163"/>
      <c r="E121" s="68"/>
      <c r="F121" s="69">
        <f>F110+F120</f>
        <v>1294.0999999999999</v>
      </c>
      <c r="G121" s="69">
        <f t="shared" ref="G121" si="52">G110+G120</f>
        <v>44</v>
      </c>
      <c r="H121" s="69">
        <f t="shared" ref="H121" si="53">H110+H120</f>
        <v>43</v>
      </c>
      <c r="I121" s="69">
        <f t="shared" ref="I121" si="54">I110+I120</f>
        <v>191</v>
      </c>
      <c r="J121" s="69">
        <f t="shared" ref="J121:L121" si="55">J110+J120</f>
        <v>1327</v>
      </c>
      <c r="K121" s="73"/>
      <c r="L121" s="80">
        <f t="shared" si="55"/>
        <v>246.00000000000003</v>
      </c>
    </row>
    <row r="122" spans="1:12" ht="15">
      <c r="A122" s="14">
        <v>2</v>
      </c>
      <c r="B122" s="15">
        <v>2</v>
      </c>
      <c r="C122" s="22" t="s">
        <v>20</v>
      </c>
      <c r="D122" s="67" t="s">
        <v>21</v>
      </c>
      <c r="E122" s="58" t="s">
        <v>97</v>
      </c>
      <c r="F122" s="52">
        <v>320</v>
      </c>
      <c r="G122" s="52">
        <v>20</v>
      </c>
      <c r="H122" s="52">
        <v>20</v>
      </c>
      <c r="I122" s="52">
        <v>60</v>
      </c>
      <c r="J122" s="53">
        <v>500</v>
      </c>
      <c r="K122" s="95" t="s">
        <v>98</v>
      </c>
      <c r="L122" s="64">
        <v>95.23</v>
      </c>
    </row>
    <row r="123" spans="1:12" ht="15">
      <c r="A123" s="14"/>
      <c r="B123" s="15"/>
      <c r="C123" s="11"/>
      <c r="D123" s="81"/>
      <c r="E123" s="103"/>
      <c r="F123" s="53"/>
      <c r="G123" s="53"/>
      <c r="H123" s="53"/>
      <c r="I123" s="53"/>
      <c r="J123" s="53"/>
      <c r="K123" s="74"/>
      <c r="L123" s="78"/>
    </row>
    <row r="124" spans="1:12" ht="15">
      <c r="A124" s="14"/>
      <c r="B124" s="15"/>
      <c r="C124" s="11"/>
      <c r="D124" s="54" t="s">
        <v>22</v>
      </c>
      <c r="E124" s="58" t="s">
        <v>66</v>
      </c>
      <c r="F124" s="52">
        <v>200</v>
      </c>
      <c r="G124" s="52">
        <v>0</v>
      </c>
      <c r="H124" s="52">
        <v>0</v>
      </c>
      <c r="I124" s="52">
        <v>14</v>
      </c>
      <c r="J124" s="113">
        <v>56</v>
      </c>
      <c r="K124" s="95">
        <v>685</v>
      </c>
      <c r="L124" s="65">
        <v>2.2999999999999998</v>
      </c>
    </row>
    <row r="125" spans="1:12" ht="15">
      <c r="A125" s="14"/>
      <c r="B125" s="15"/>
      <c r="C125" s="11"/>
      <c r="D125" s="54" t="s">
        <v>23</v>
      </c>
      <c r="E125" s="58" t="s">
        <v>43</v>
      </c>
      <c r="F125" s="52">
        <v>30</v>
      </c>
      <c r="G125" s="52">
        <v>2</v>
      </c>
      <c r="H125" s="52">
        <v>0</v>
      </c>
      <c r="I125" s="52">
        <v>13</v>
      </c>
      <c r="J125" s="113">
        <v>60</v>
      </c>
      <c r="K125" s="95" t="s">
        <v>44</v>
      </c>
      <c r="L125" s="65">
        <v>3.47</v>
      </c>
    </row>
    <row r="126" spans="1:12" ht="15">
      <c r="A126" s="14"/>
      <c r="B126" s="15"/>
      <c r="C126" s="11"/>
      <c r="D126" s="7" t="s">
        <v>24</v>
      </c>
      <c r="E126" s="39"/>
      <c r="F126" s="40"/>
      <c r="G126" s="40"/>
      <c r="H126" s="40"/>
      <c r="I126" s="40"/>
      <c r="J126" s="40"/>
      <c r="K126" s="49"/>
      <c r="L126" s="78"/>
    </row>
    <row r="127" spans="1:12" ht="1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9"/>
      <c r="L127" s="78"/>
    </row>
    <row r="128" spans="1:12" ht="1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9"/>
      <c r="L128" s="78"/>
    </row>
    <row r="129" spans="1:12" ht="15.75" thickBot="1">
      <c r="A129" s="16"/>
      <c r="B129" s="17"/>
      <c r="C129" s="8"/>
      <c r="D129" s="18" t="s">
        <v>33</v>
      </c>
      <c r="E129" s="105"/>
      <c r="F129" s="106">
        <f>SUM(F122:F128)</f>
        <v>550</v>
      </c>
      <c r="G129" s="106">
        <f t="shared" ref="G129:J129" si="56">SUM(G122:G128)</f>
        <v>22</v>
      </c>
      <c r="H129" s="106">
        <f t="shared" si="56"/>
        <v>20</v>
      </c>
      <c r="I129" s="106">
        <f t="shared" si="56"/>
        <v>87</v>
      </c>
      <c r="J129" s="19">
        <f t="shared" si="56"/>
        <v>616</v>
      </c>
      <c r="K129" s="75"/>
      <c r="L129" s="91">
        <f t="shared" ref="L129" si="57">SUM(L122:L128)</f>
        <v>101</v>
      </c>
    </row>
    <row r="130" spans="1:12" ht="30">
      <c r="A130" s="13">
        <f>A122</f>
        <v>2</v>
      </c>
      <c r="B130" s="13">
        <f>B122</f>
        <v>2</v>
      </c>
      <c r="C130" s="10" t="s">
        <v>25</v>
      </c>
      <c r="D130" s="54" t="s">
        <v>26</v>
      </c>
      <c r="E130" s="157" t="s">
        <v>126</v>
      </c>
      <c r="F130" s="50">
        <v>70</v>
      </c>
      <c r="G130" s="52">
        <v>0</v>
      </c>
      <c r="H130" s="52">
        <v>4</v>
      </c>
      <c r="I130" s="52">
        <v>8</v>
      </c>
      <c r="J130" s="113">
        <v>68</v>
      </c>
      <c r="K130" s="95" t="s">
        <v>86</v>
      </c>
      <c r="L130" s="104">
        <v>24.52</v>
      </c>
    </row>
    <row r="131" spans="1:12" ht="15">
      <c r="A131" s="14"/>
      <c r="B131" s="15"/>
      <c r="C131" s="11"/>
      <c r="D131" s="54" t="s">
        <v>27</v>
      </c>
      <c r="E131" s="48" t="s">
        <v>127</v>
      </c>
      <c r="F131" s="50">
        <v>205</v>
      </c>
      <c r="G131" s="52">
        <v>1</v>
      </c>
      <c r="H131" s="52">
        <v>4</v>
      </c>
      <c r="I131" s="52">
        <v>25</v>
      </c>
      <c r="J131" s="113">
        <v>140</v>
      </c>
      <c r="K131" s="89" t="s">
        <v>128</v>
      </c>
      <c r="L131" s="110">
        <v>11.19</v>
      </c>
    </row>
    <row r="132" spans="1:12" ht="15">
      <c r="A132" s="14"/>
      <c r="B132" s="15"/>
      <c r="C132" s="11"/>
      <c r="D132" s="54" t="s">
        <v>28</v>
      </c>
      <c r="E132" s="82" t="s">
        <v>129</v>
      </c>
      <c r="F132" s="52">
        <v>100</v>
      </c>
      <c r="G132" s="52">
        <v>13</v>
      </c>
      <c r="H132" s="52">
        <v>10</v>
      </c>
      <c r="I132" s="52">
        <v>15</v>
      </c>
      <c r="J132" s="113">
        <v>202</v>
      </c>
      <c r="K132" s="90" t="s">
        <v>87</v>
      </c>
      <c r="L132" s="111">
        <v>82.63</v>
      </c>
    </row>
    <row r="133" spans="1:12" ht="15.75" thickBot="1">
      <c r="A133" s="14"/>
      <c r="B133" s="15"/>
      <c r="C133" s="11"/>
      <c r="D133" s="54" t="s">
        <v>29</v>
      </c>
      <c r="E133" s="107" t="s">
        <v>130</v>
      </c>
      <c r="F133" s="108">
        <v>150</v>
      </c>
      <c r="G133" s="60">
        <v>15</v>
      </c>
      <c r="H133" s="60">
        <v>9</v>
      </c>
      <c r="I133" s="60">
        <v>10</v>
      </c>
      <c r="J133" s="114">
        <v>181</v>
      </c>
      <c r="K133" s="109">
        <v>508</v>
      </c>
      <c r="L133" s="112">
        <v>13.94</v>
      </c>
    </row>
    <row r="134" spans="1:12" ht="15.75" thickBot="1">
      <c r="A134" s="14"/>
      <c r="B134" s="15"/>
      <c r="C134" s="11"/>
      <c r="D134" s="54"/>
      <c r="E134" s="107"/>
      <c r="F134" s="108"/>
      <c r="G134" s="60"/>
      <c r="H134" s="60"/>
      <c r="I134" s="60"/>
      <c r="J134" s="114"/>
      <c r="K134" s="95"/>
      <c r="L134" s="112"/>
    </row>
    <row r="135" spans="1:12" ht="26.25" thickBot="1">
      <c r="A135" s="14"/>
      <c r="B135" s="15"/>
      <c r="C135" s="11"/>
      <c r="D135" s="54" t="s">
        <v>30</v>
      </c>
      <c r="E135" s="59" t="s">
        <v>131</v>
      </c>
      <c r="F135" s="60">
        <v>200</v>
      </c>
      <c r="G135" s="60">
        <v>0</v>
      </c>
      <c r="H135" s="60">
        <v>0</v>
      </c>
      <c r="I135" s="60">
        <v>8</v>
      </c>
      <c r="J135" s="51">
        <v>32</v>
      </c>
      <c r="K135" s="87" t="s">
        <v>88</v>
      </c>
      <c r="L135" s="66">
        <v>7.45</v>
      </c>
    </row>
    <row r="136" spans="1:12" ht="15">
      <c r="A136" s="14"/>
      <c r="B136" s="15"/>
      <c r="C136" s="11"/>
      <c r="D136" s="54" t="s">
        <v>31</v>
      </c>
      <c r="E136" s="58" t="s">
        <v>43</v>
      </c>
      <c r="F136" s="52">
        <v>28.8</v>
      </c>
      <c r="G136" s="52">
        <v>1</v>
      </c>
      <c r="H136" s="52">
        <v>0</v>
      </c>
      <c r="I136" s="52">
        <v>9</v>
      </c>
      <c r="J136" s="113">
        <v>40</v>
      </c>
      <c r="K136" s="63" t="s">
        <v>44</v>
      </c>
      <c r="L136" s="65">
        <v>3.32</v>
      </c>
    </row>
    <row r="137" spans="1:12" ht="15.75" thickBot="1">
      <c r="A137" s="14"/>
      <c r="B137" s="15"/>
      <c r="C137" s="11"/>
      <c r="D137" s="54" t="s">
        <v>32</v>
      </c>
      <c r="E137" s="58" t="s">
        <v>53</v>
      </c>
      <c r="F137" s="52">
        <v>16.899999999999999</v>
      </c>
      <c r="G137" s="52">
        <v>2</v>
      </c>
      <c r="H137" s="52">
        <v>0</v>
      </c>
      <c r="I137" s="52">
        <v>11</v>
      </c>
      <c r="J137" s="113">
        <v>52</v>
      </c>
      <c r="K137" s="63" t="s">
        <v>44</v>
      </c>
      <c r="L137" s="66">
        <v>1.95</v>
      </c>
    </row>
    <row r="138" spans="1:12" ht="15">
      <c r="A138" s="14"/>
      <c r="B138" s="15"/>
      <c r="C138" s="11"/>
      <c r="D138" s="6"/>
      <c r="E138" s="56"/>
      <c r="F138" s="57"/>
      <c r="G138" s="57"/>
      <c r="H138" s="57"/>
      <c r="I138" s="57"/>
      <c r="J138" s="57"/>
      <c r="K138" s="88"/>
      <c r="L138" s="84"/>
    </row>
    <row r="139" spans="1:12" ht="15">
      <c r="A139" s="14"/>
      <c r="B139" s="15"/>
      <c r="C139" s="11"/>
      <c r="D139" s="6"/>
      <c r="E139" s="39"/>
      <c r="F139" s="40"/>
      <c r="G139" s="40"/>
      <c r="H139" s="40"/>
      <c r="I139" s="40"/>
      <c r="J139" s="40"/>
      <c r="K139" s="49"/>
      <c r="L139" s="78"/>
    </row>
    <row r="140" spans="1:12" ht="15">
      <c r="A140" s="16"/>
      <c r="B140" s="17"/>
      <c r="C140" s="8"/>
      <c r="D140" s="18" t="s">
        <v>33</v>
      </c>
      <c r="E140" s="9"/>
      <c r="F140" s="19">
        <f>SUM(F130:F139)</f>
        <v>770.69999999999993</v>
      </c>
      <c r="G140" s="19">
        <f t="shared" ref="G140:J140" si="58">SUM(G130:G139)</f>
        <v>32</v>
      </c>
      <c r="H140" s="19">
        <f t="shared" si="58"/>
        <v>27</v>
      </c>
      <c r="I140" s="19">
        <f t="shared" si="58"/>
        <v>86</v>
      </c>
      <c r="J140" s="19">
        <f t="shared" si="58"/>
        <v>715</v>
      </c>
      <c r="K140" s="75"/>
      <c r="L140" s="79">
        <f t="shared" ref="L140" si="59">SUM(L130:L139)</f>
        <v>144.99999999999997</v>
      </c>
    </row>
    <row r="141" spans="1:12" ht="15.75" thickBot="1">
      <c r="A141" s="32">
        <f>A122</f>
        <v>2</v>
      </c>
      <c r="B141" s="32">
        <f>B122</f>
        <v>2</v>
      </c>
      <c r="C141" s="162" t="s">
        <v>4</v>
      </c>
      <c r="D141" s="163"/>
      <c r="E141" s="68"/>
      <c r="F141" s="69">
        <f>F129+F140</f>
        <v>1320.6999999999998</v>
      </c>
      <c r="G141" s="69">
        <f>G129+G140</f>
        <v>54</v>
      </c>
      <c r="H141" s="69">
        <f>H129+H140</f>
        <v>47</v>
      </c>
      <c r="I141" s="69">
        <f>I129+I140</f>
        <v>173</v>
      </c>
      <c r="J141" s="69">
        <f>J129+J140</f>
        <v>1331</v>
      </c>
      <c r="K141" s="73"/>
      <c r="L141" s="80">
        <f>L129+L140</f>
        <v>245.99999999999997</v>
      </c>
    </row>
    <row r="142" spans="1:12" ht="15">
      <c r="A142" s="20">
        <v>2</v>
      </c>
      <c r="B142" s="21">
        <v>3</v>
      </c>
      <c r="C142" s="22" t="s">
        <v>20</v>
      </c>
      <c r="D142" s="67" t="s">
        <v>21</v>
      </c>
      <c r="E142" s="58" t="s">
        <v>93</v>
      </c>
      <c r="F142" s="52">
        <v>210</v>
      </c>
      <c r="G142" s="52">
        <v>8</v>
      </c>
      <c r="H142" s="52">
        <v>7</v>
      </c>
      <c r="I142" s="52">
        <v>25</v>
      </c>
      <c r="J142" s="53">
        <v>195</v>
      </c>
      <c r="K142" s="95" t="s">
        <v>84</v>
      </c>
      <c r="L142" s="64">
        <v>34.520000000000003</v>
      </c>
    </row>
    <row r="143" spans="1:12" ht="15">
      <c r="A143" s="23"/>
      <c r="B143" s="15"/>
      <c r="C143" s="11"/>
      <c r="D143" s="6"/>
      <c r="E143" s="85"/>
      <c r="F143" s="86"/>
      <c r="G143" s="86"/>
      <c r="H143" s="86"/>
      <c r="I143" s="86"/>
      <c r="J143" s="86"/>
      <c r="K143" s="118"/>
      <c r="L143" s="83"/>
    </row>
    <row r="144" spans="1:12" ht="15">
      <c r="A144" s="23"/>
      <c r="B144" s="15"/>
      <c r="C144" s="11"/>
      <c r="D144" s="54" t="s">
        <v>22</v>
      </c>
      <c r="E144" s="58" t="s">
        <v>42</v>
      </c>
      <c r="F144" s="52">
        <v>200</v>
      </c>
      <c r="G144" s="52">
        <v>4</v>
      </c>
      <c r="H144" s="52">
        <v>6</v>
      </c>
      <c r="I144" s="52">
        <v>25</v>
      </c>
      <c r="J144" s="113">
        <v>170</v>
      </c>
      <c r="K144" s="95" t="s">
        <v>44</v>
      </c>
      <c r="L144" s="65">
        <v>14.29</v>
      </c>
    </row>
    <row r="145" spans="1:12" ht="15.75" customHeight="1">
      <c r="A145" s="23"/>
      <c r="B145" s="15"/>
      <c r="C145" s="11"/>
      <c r="D145" s="54" t="s">
        <v>23</v>
      </c>
      <c r="E145" s="58" t="s">
        <v>43</v>
      </c>
      <c r="F145" s="52">
        <v>21.6</v>
      </c>
      <c r="G145" s="52">
        <v>1</v>
      </c>
      <c r="H145" s="52">
        <v>0</v>
      </c>
      <c r="I145" s="52">
        <v>9</v>
      </c>
      <c r="J145" s="113">
        <v>40</v>
      </c>
      <c r="K145" s="95" t="s">
        <v>44</v>
      </c>
      <c r="L145" s="65">
        <v>2.4900000000000002</v>
      </c>
    </row>
    <row r="146" spans="1:12" ht="15">
      <c r="A146" s="23"/>
      <c r="B146" s="15"/>
      <c r="C146" s="11"/>
      <c r="D146" s="7" t="s">
        <v>24</v>
      </c>
      <c r="E146" s="39"/>
      <c r="F146" s="40"/>
      <c r="G146" s="40"/>
      <c r="H146" s="40"/>
      <c r="I146" s="40"/>
      <c r="J146" s="40"/>
      <c r="K146" s="49"/>
      <c r="L146" s="78"/>
    </row>
    <row r="147" spans="1:12" ht="15">
      <c r="A147" s="23"/>
      <c r="B147" s="15"/>
      <c r="C147" s="11"/>
      <c r="D147" s="6"/>
      <c r="E147" s="39" t="s">
        <v>132</v>
      </c>
      <c r="F147" s="40">
        <v>62</v>
      </c>
      <c r="G147" s="40">
        <v>5</v>
      </c>
      <c r="H147" s="40">
        <v>6</v>
      </c>
      <c r="I147" s="40">
        <v>26</v>
      </c>
      <c r="J147" s="40">
        <v>178</v>
      </c>
      <c r="K147" s="49">
        <v>1</v>
      </c>
      <c r="L147" s="78">
        <v>49.7</v>
      </c>
    </row>
    <row r="148" spans="1:12" ht="15">
      <c r="A148" s="23"/>
      <c r="B148" s="15"/>
      <c r="C148" s="11"/>
      <c r="D148" s="6"/>
      <c r="E148" s="39"/>
      <c r="F148" s="40"/>
      <c r="G148" s="40"/>
      <c r="H148" s="40"/>
      <c r="I148" s="40"/>
      <c r="J148" s="40"/>
      <c r="K148" s="49"/>
      <c r="L148" s="78"/>
    </row>
    <row r="149" spans="1:12" ht="15">
      <c r="A149" s="24"/>
      <c r="B149" s="17"/>
      <c r="C149" s="8"/>
      <c r="D149" s="18" t="s">
        <v>33</v>
      </c>
      <c r="E149" s="105"/>
      <c r="F149" s="106">
        <f>SUM(F142:F148)</f>
        <v>493.6</v>
      </c>
      <c r="G149" s="106">
        <f t="shared" ref="G149:J149" si="60">SUM(G142:G148)</f>
        <v>18</v>
      </c>
      <c r="H149" s="106">
        <f t="shared" si="60"/>
        <v>19</v>
      </c>
      <c r="I149" s="106">
        <f t="shared" si="60"/>
        <v>85</v>
      </c>
      <c r="J149" s="106">
        <f t="shared" si="60"/>
        <v>583</v>
      </c>
      <c r="K149" s="119"/>
      <c r="L149" s="79">
        <f t="shared" ref="L149" si="61">SUM(L142:L148)</f>
        <v>101</v>
      </c>
    </row>
    <row r="150" spans="1:12" ht="30">
      <c r="A150" s="25">
        <f>A142</f>
        <v>2</v>
      </c>
      <c r="B150" s="13">
        <f>B142</f>
        <v>3</v>
      </c>
      <c r="C150" s="10" t="s">
        <v>25</v>
      </c>
      <c r="D150" s="54" t="s">
        <v>26</v>
      </c>
      <c r="E150" s="157" t="s">
        <v>85</v>
      </c>
      <c r="F150" s="50">
        <v>60</v>
      </c>
      <c r="G150" s="52">
        <v>1</v>
      </c>
      <c r="H150" s="52">
        <v>4</v>
      </c>
      <c r="I150" s="52">
        <v>1</v>
      </c>
      <c r="J150" s="113">
        <v>44</v>
      </c>
      <c r="K150" s="95">
        <v>19</v>
      </c>
      <c r="L150" s="102">
        <v>25.1</v>
      </c>
    </row>
    <row r="151" spans="1:12" ht="15">
      <c r="A151" s="23"/>
      <c r="B151" s="15"/>
      <c r="C151" s="11"/>
      <c r="D151" s="54" t="s">
        <v>27</v>
      </c>
      <c r="E151" s="48" t="s">
        <v>133</v>
      </c>
      <c r="F151" s="50">
        <v>210</v>
      </c>
      <c r="G151" s="52">
        <v>0</v>
      </c>
      <c r="H151" s="52">
        <v>5</v>
      </c>
      <c r="I151" s="52">
        <v>13</v>
      </c>
      <c r="J151" s="113">
        <v>97</v>
      </c>
      <c r="K151" s="89">
        <v>139</v>
      </c>
      <c r="L151" s="65">
        <v>10.07</v>
      </c>
    </row>
    <row r="152" spans="1:12" ht="15">
      <c r="A152" s="23"/>
      <c r="B152" s="15"/>
      <c r="C152" s="11"/>
      <c r="D152" s="54" t="s">
        <v>28</v>
      </c>
      <c r="E152" s="82" t="s">
        <v>134</v>
      </c>
      <c r="F152" s="52">
        <v>92</v>
      </c>
      <c r="G152" s="52">
        <v>3</v>
      </c>
      <c r="H152" s="52">
        <v>5</v>
      </c>
      <c r="I152" s="52">
        <v>17</v>
      </c>
      <c r="J152" s="113">
        <v>125</v>
      </c>
      <c r="K152" s="90">
        <v>505</v>
      </c>
      <c r="L152" s="65">
        <v>69.36</v>
      </c>
    </row>
    <row r="153" spans="1:12" ht="15">
      <c r="A153" s="23"/>
      <c r="B153" s="15"/>
      <c r="C153" s="11"/>
      <c r="D153" s="54" t="s">
        <v>29</v>
      </c>
      <c r="E153" s="93" t="s">
        <v>67</v>
      </c>
      <c r="F153" s="114">
        <v>150</v>
      </c>
      <c r="G153" s="114">
        <v>15</v>
      </c>
      <c r="H153" s="114">
        <v>12</v>
      </c>
      <c r="I153" s="114">
        <v>1</v>
      </c>
      <c r="J153" s="114">
        <v>172</v>
      </c>
      <c r="K153" s="120">
        <v>520</v>
      </c>
      <c r="L153" s="99">
        <v>24.4</v>
      </c>
    </row>
    <row r="154" spans="1:12" ht="15">
      <c r="A154" s="23"/>
      <c r="B154" s="15"/>
      <c r="C154" s="11"/>
      <c r="D154" s="54" t="s">
        <v>30</v>
      </c>
      <c r="E154" s="58" t="s">
        <v>135</v>
      </c>
      <c r="F154" s="158">
        <v>200</v>
      </c>
      <c r="G154" s="158">
        <v>1</v>
      </c>
      <c r="H154" s="158">
        <v>0</v>
      </c>
      <c r="I154" s="158">
        <v>27</v>
      </c>
      <c r="J154" s="53">
        <v>112</v>
      </c>
      <c r="K154" s="74">
        <v>635</v>
      </c>
      <c r="L154" s="65">
        <v>13.88</v>
      </c>
    </row>
    <row r="155" spans="1:12" ht="15">
      <c r="A155" s="23"/>
      <c r="B155" s="15"/>
      <c r="C155" s="11"/>
      <c r="D155" s="54" t="s">
        <v>31</v>
      </c>
      <c r="E155" s="58" t="s">
        <v>43</v>
      </c>
      <c r="F155" s="52">
        <v>19</v>
      </c>
      <c r="G155" s="52">
        <v>2</v>
      </c>
      <c r="H155" s="52">
        <v>1</v>
      </c>
      <c r="I155" s="52">
        <v>15</v>
      </c>
      <c r="J155" s="113">
        <v>77</v>
      </c>
      <c r="K155" s="63" t="s">
        <v>44</v>
      </c>
      <c r="L155" s="65">
        <v>2.19</v>
      </c>
    </row>
    <row r="156" spans="1:12" ht="15">
      <c r="A156" s="23"/>
      <c r="B156" s="15"/>
      <c r="C156" s="11"/>
      <c r="D156" s="54" t="s">
        <v>32</v>
      </c>
      <c r="E156" s="58"/>
      <c r="F156" s="52"/>
      <c r="G156" s="52"/>
      <c r="H156" s="52"/>
      <c r="I156" s="52"/>
      <c r="J156" s="113"/>
      <c r="K156" s="63"/>
      <c r="L156" s="65"/>
    </row>
    <row r="157" spans="1:12" ht="15">
      <c r="A157" s="23"/>
      <c r="B157" s="15"/>
      <c r="C157" s="11"/>
      <c r="D157" s="6"/>
      <c r="E157" s="56"/>
      <c r="F157" s="57"/>
      <c r="G157" s="57"/>
      <c r="H157" s="57"/>
      <c r="I157" s="57"/>
      <c r="J157" s="57"/>
      <c r="K157" s="88"/>
      <c r="L157" s="84"/>
    </row>
    <row r="158" spans="1:12" ht="15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49"/>
      <c r="L158" s="78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731</v>
      </c>
      <c r="G159" s="19">
        <f t="shared" ref="G159:J159" si="62">SUM(G150:G158)</f>
        <v>22</v>
      </c>
      <c r="H159" s="19">
        <f t="shared" si="62"/>
        <v>27</v>
      </c>
      <c r="I159" s="19">
        <f t="shared" si="62"/>
        <v>74</v>
      </c>
      <c r="J159" s="19">
        <f t="shared" si="62"/>
        <v>627</v>
      </c>
      <c r="K159" s="75"/>
      <c r="L159" s="79">
        <f t="shared" ref="L159" si="63">SUM(L150:L158)</f>
        <v>145</v>
      </c>
    </row>
    <row r="160" spans="1:12" ht="15.75" thickBot="1">
      <c r="A160" s="28">
        <f>A142</f>
        <v>2</v>
      </c>
      <c r="B160" s="29">
        <f>B142</f>
        <v>3</v>
      </c>
      <c r="C160" s="162" t="s">
        <v>4</v>
      </c>
      <c r="D160" s="163"/>
      <c r="E160" s="68"/>
      <c r="F160" s="69">
        <f>F149+F159</f>
        <v>1224.5999999999999</v>
      </c>
      <c r="G160" s="69">
        <f t="shared" ref="G160" si="64">G149+G159</f>
        <v>40</v>
      </c>
      <c r="H160" s="69">
        <f t="shared" ref="H160" si="65">H149+H159</f>
        <v>46</v>
      </c>
      <c r="I160" s="69">
        <f t="shared" ref="I160" si="66">I149+I159</f>
        <v>159</v>
      </c>
      <c r="J160" s="31">
        <f t="shared" ref="J160:L160" si="67">J149+J159</f>
        <v>1210</v>
      </c>
      <c r="K160" s="76"/>
      <c r="L160" s="80">
        <f t="shared" si="67"/>
        <v>246</v>
      </c>
    </row>
    <row r="161" spans="1:12" ht="25.5">
      <c r="A161" s="20">
        <v>2</v>
      </c>
      <c r="B161" s="21">
        <v>4</v>
      </c>
      <c r="C161" s="22" t="s">
        <v>20</v>
      </c>
      <c r="D161" s="67" t="s">
        <v>21</v>
      </c>
      <c r="E161" s="58" t="s">
        <v>99</v>
      </c>
      <c r="F161" s="52">
        <v>300</v>
      </c>
      <c r="G161" s="52">
        <v>11</v>
      </c>
      <c r="H161" s="52">
        <v>14</v>
      </c>
      <c r="I161" s="52">
        <v>20</v>
      </c>
      <c r="J161" s="115">
        <v>250</v>
      </c>
      <c r="K161" s="94" t="s">
        <v>89</v>
      </c>
      <c r="L161" s="64">
        <v>68.64</v>
      </c>
    </row>
    <row r="162" spans="1:12" ht="15">
      <c r="A162" s="23"/>
      <c r="B162" s="15"/>
      <c r="C162" s="11"/>
      <c r="D162" s="54" t="s">
        <v>22</v>
      </c>
      <c r="E162" s="58" t="s">
        <v>68</v>
      </c>
      <c r="F162" s="52">
        <v>200</v>
      </c>
      <c r="G162" s="52">
        <v>2</v>
      </c>
      <c r="H162" s="52">
        <v>2</v>
      </c>
      <c r="I162" s="52">
        <v>23</v>
      </c>
      <c r="J162" s="113">
        <v>118</v>
      </c>
      <c r="K162" s="95" t="s">
        <v>58</v>
      </c>
      <c r="L162" s="65">
        <v>7.74</v>
      </c>
    </row>
    <row r="163" spans="1:12" ht="15">
      <c r="A163" s="23"/>
      <c r="B163" s="15"/>
      <c r="C163" s="11"/>
      <c r="D163" s="54" t="s">
        <v>23</v>
      </c>
      <c r="E163" s="58" t="s">
        <v>43</v>
      </c>
      <c r="F163" s="52">
        <v>46.9</v>
      </c>
      <c r="G163" s="52">
        <v>2</v>
      </c>
      <c r="H163" s="52">
        <v>1</v>
      </c>
      <c r="I163" s="52">
        <v>15</v>
      </c>
      <c r="J163" s="113">
        <v>77</v>
      </c>
      <c r="K163" s="95" t="s">
        <v>44</v>
      </c>
      <c r="L163" s="65">
        <v>5.42</v>
      </c>
    </row>
    <row r="164" spans="1:12" ht="15">
      <c r="A164" s="23"/>
      <c r="B164" s="15"/>
      <c r="C164" s="11"/>
      <c r="D164" s="54" t="s">
        <v>24</v>
      </c>
      <c r="E164" s="82" t="s">
        <v>80</v>
      </c>
      <c r="F164" s="52">
        <v>200</v>
      </c>
      <c r="G164" s="52">
        <v>1</v>
      </c>
      <c r="H164" s="52">
        <v>0</v>
      </c>
      <c r="I164" s="52">
        <v>10</v>
      </c>
      <c r="J164" s="50">
        <v>44</v>
      </c>
      <c r="K164" s="95" t="s">
        <v>44</v>
      </c>
      <c r="L164" s="65">
        <v>19.2</v>
      </c>
    </row>
    <row r="165" spans="1:12" ht="15">
      <c r="A165" s="23"/>
      <c r="B165" s="15"/>
      <c r="C165" s="11"/>
      <c r="D165" s="6"/>
      <c r="E165" s="56"/>
      <c r="F165" s="57"/>
      <c r="G165" s="57"/>
      <c r="H165" s="57"/>
      <c r="I165" s="57"/>
      <c r="J165" s="57"/>
      <c r="K165" s="88"/>
      <c r="L165" s="78"/>
    </row>
    <row r="166" spans="1:12" ht="1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9"/>
      <c r="L166" s="78"/>
    </row>
    <row r="167" spans="1:12" ht="15">
      <c r="A167" s="24"/>
      <c r="B167" s="17"/>
      <c r="C167" s="8"/>
      <c r="D167" s="18" t="s">
        <v>33</v>
      </c>
      <c r="E167" s="105"/>
      <c r="F167" s="106">
        <f>SUM(F161:F166)</f>
        <v>746.9</v>
      </c>
      <c r="G167" s="106">
        <f t="shared" ref="G167:J167" si="68">SUM(G161:G166)</f>
        <v>16</v>
      </c>
      <c r="H167" s="106">
        <f t="shared" si="68"/>
        <v>17</v>
      </c>
      <c r="I167" s="106">
        <f t="shared" si="68"/>
        <v>68</v>
      </c>
      <c r="J167" s="106">
        <f t="shared" si="68"/>
        <v>489</v>
      </c>
      <c r="K167" s="119"/>
      <c r="L167" s="91">
        <f t="shared" ref="L167" si="69">SUM(L161:L166)</f>
        <v>101</v>
      </c>
    </row>
    <row r="168" spans="1:12" ht="30">
      <c r="A168" s="25">
        <f>A161</f>
        <v>2</v>
      </c>
      <c r="B168" s="13">
        <f>B161</f>
        <v>4</v>
      </c>
      <c r="C168" s="10" t="s">
        <v>25</v>
      </c>
      <c r="D168" s="54" t="s">
        <v>26</v>
      </c>
      <c r="E168" s="157" t="s">
        <v>136</v>
      </c>
      <c r="F168" s="50">
        <v>60</v>
      </c>
      <c r="G168" s="52">
        <v>0</v>
      </c>
      <c r="H168" s="52">
        <v>3</v>
      </c>
      <c r="I168" s="52">
        <v>1</v>
      </c>
      <c r="J168" s="113">
        <v>31</v>
      </c>
      <c r="K168" s="95" t="s">
        <v>87</v>
      </c>
      <c r="L168" s="65">
        <v>24.18</v>
      </c>
    </row>
    <row r="169" spans="1:12" ht="15">
      <c r="A169" s="23"/>
      <c r="B169" s="15"/>
      <c r="C169" s="11"/>
      <c r="D169" s="54" t="s">
        <v>27</v>
      </c>
      <c r="E169" s="48" t="s">
        <v>137</v>
      </c>
      <c r="F169" s="50">
        <v>205</v>
      </c>
      <c r="G169" s="52">
        <v>4</v>
      </c>
      <c r="H169" s="52">
        <v>3</v>
      </c>
      <c r="I169" s="52">
        <v>5</v>
      </c>
      <c r="J169" s="113">
        <v>63</v>
      </c>
      <c r="K169" s="89">
        <v>110</v>
      </c>
      <c r="L169" s="65">
        <v>12.09</v>
      </c>
    </row>
    <row r="170" spans="1:12" ht="30">
      <c r="A170" s="23"/>
      <c r="B170" s="15"/>
      <c r="C170" s="11"/>
      <c r="D170" s="54" t="s">
        <v>28</v>
      </c>
      <c r="E170" s="82" t="s">
        <v>69</v>
      </c>
      <c r="F170" s="50">
        <v>270</v>
      </c>
      <c r="G170" s="52">
        <v>14</v>
      </c>
      <c r="H170" s="52">
        <v>17</v>
      </c>
      <c r="I170" s="52">
        <v>39</v>
      </c>
      <c r="J170" s="113">
        <v>365</v>
      </c>
      <c r="K170" s="90" t="s">
        <v>70</v>
      </c>
      <c r="L170" s="65">
        <v>88.7</v>
      </c>
    </row>
    <row r="171" spans="1:12" ht="15.75" thickBot="1">
      <c r="A171" s="23"/>
      <c r="B171" s="15"/>
      <c r="C171" s="11"/>
      <c r="D171" s="7" t="s">
        <v>29</v>
      </c>
      <c r="E171" s="56"/>
      <c r="F171" s="57"/>
      <c r="G171" s="57"/>
      <c r="H171" s="57"/>
      <c r="I171" s="57"/>
      <c r="J171" s="57"/>
      <c r="K171" s="88"/>
      <c r="L171" s="84"/>
    </row>
    <row r="172" spans="1:12" ht="15">
      <c r="A172" s="23"/>
      <c r="B172" s="15"/>
      <c r="C172" s="11"/>
      <c r="D172" s="7" t="s">
        <v>30</v>
      </c>
      <c r="E172" s="59" t="s">
        <v>63</v>
      </c>
      <c r="F172" s="60">
        <v>200</v>
      </c>
      <c r="G172" s="60">
        <v>0</v>
      </c>
      <c r="H172" s="60">
        <v>0</v>
      </c>
      <c r="I172" s="60">
        <v>22</v>
      </c>
      <c r="J172" s="61">
        <v>88</v>
      </c>
      <c r="K172" s="62" t="s">
        <v>64</v>
      </c>
      <c r="L172" s="64">
        <v>10.81</v>
      </c>
    </row>
    <row r="173" spans="1:12" ht="15">
      <c r="A173" s="23"/>
      <c r="B173" s="15"/>
      <c r="C173" s="11"/>
      <c r="D173" s="54" t="s">
        <v>31</v>
      </c>
      <c r="E173" s="58" t="s">
        <v>43</v>
      </c>
      <c r="F173" s="52">
        <v>46.3</v>
      </c>
      <c r="G173" s="52">
        <v>3</v>
      </c>
      <c r="H173" s="52">
        <v>1</v>
      </c>
      <c r="I173" s="52">
        <v>19</v>
      </c>
      <c r="J173" s="40">
        <v>97</v>
      </c>
      <c r="K173" s="97" t="s">
        <v>44</v>
      </c>
      <c r="L173" s="65">
        <v>5.34</v>
      </c>
    </row>
    <row r="174" spans="1:12" ht="15">
      <c r="A174" s="23"/>
      <c r="B174" s="15"/>
      <c r="C174" s="11"/>
      <c r="D174" s="54" t="s">
        <v>32</v>
      </c>
      <c r="E174" s="58" t="s">
        <v>49</v>
      </c>
      <c r="F174" s="52">
        <v>33.700000000000003</v>
      </c>
      <c r="G174" s="52">
        <v>2</v>
      </c>
      <c r="H174" s="52">
        <v>1</v>
      </c>
      <c r="I174" s="52">
        <v>15</v>
      </c>
      <c r="J174" s="40">
        <v>77</v>
      </c>
      <c r="K174" s="97" t="s">
        <v>44</v>
      </c>
      <c r="L174" s="65">
        <v>3.88</v>
      </c>
    </row>
    <row r="175" spans="1:12" ht="15">
      <c r="A175" s="23"/>
      <c r="B175" s="15"/>
      <c r="C175" s="11"/>
      <c r="D175" s="6"/>
      <c r="E175" s="56"/>
      <c r="F175" s="57"/>
      <c r="G175" s="57"/>
      <c r="H175" s="57"/>
      <c r="I175" s="57"/>
      <c r="J175" s="57"/>
      <c r="K175" s="88"/>
      <c r="L175" s="78"/>
    </row>
    <row r="176" spans="1:12" ht="1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9"/>
      <c r="L176" s="78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815</v>
      </c>
      <c r="G177" s="19">
        <f t="shared" ref="G177:J177" si="70">SUM(G168:G176)</f>
        <v>23</v>
      </c>
      <c r="H177" s="19">
        <f t="shared" si="70"/>
        <v>25</v>
      </c>
      <c r="I177" s="19">
        <f t="shared" si="70"/>
        <v>101</v>
      </c>
      <c r="J177" s="19">
        <f t="shared" si="70"/>
        <v>721</v>
      </c>
      <c r="K177" s="75"/>
      <c r="L177" s="79">
        <f t="shared" ref="L177" si="71">SUM(L168:L176)</f>
        <v>145</v>
      </c>
    </row>
    <row r="178" spans="1:12" ht="15.75" thickBot="1">
      <c r="A178" s="28">
        <f>A161</f>
        <v>2</v>
      </c>
      <c r="B178" s="29">
        <f>B161</f>
        <v>4</v>
      </c>
      <c r="C178" s="162" t="s">
        <v>4</v>
      </c>
      <c r="D178" s="163"/>
      <c r="E178" s="68"/>
      <c r="F178" s="69">
        <f>F167+F177</f>
        <v>1561.9</v>
      </c>
      <c r="G178" s="69">
        <f t="shared" ref="G178" si="72">G167+G177</f>
        <v>39</v>
      </c>
      <c r="H178" s="69">
        <f t="shared" ref="H178" si="73">H167+H177</f>
        <v>42</v>
      </c>
      <c r="I178" s="69">
        <f t="shared" ref="I178" si="74">I167+I177</f>
        <v>169</v>
      </c>
      <c r="J178" s="31">
        <f t="shared" ref="J178:L178" si="75">J167+J177</f>
        <v>1210</v>
      </c>
      <c r="K178" s="76"/>
      <c r="L178" s="80">
        <f t="shared" si="75"/>
        <v>246</v>
      </c>
    </row>
    <row r="179" spans="1:12" ht="15">
      <c r="A179" s="20">
        <v>2</v>
      </c>
      <c r="B179" s="21">
        <v>5</v>
      </c>
      <c r="C179" s="22" t="s">
        <v>20</v>
      </c>
      <c r="D179" s="67" t="s">
        <v>21</v>
      </c>
      <c r="E179" s="58" t="s">
        <v>138</v>
      </c>
      <c r="F179" s="52">
        <v>215</v>
      </c>
      <c r="G179" s="52">
        <v>12</v>
      </c>
      <c r="H179" s="52">
        <v>10</v>
      </c>
      <c r="I179" s="52">
        <v>32</v>
      </c>
      <c r="J179" s="115">
        <v>266</v>
      </c>
      <c r="K179" s="94">
        <v>302</v>
      </c>
      <c r="L179" s="64">
        <v>39.590000000000003</v>
      </c>
    </row>
    <row r="180" spans="1:12" ht="15">
      <c r="A180" s="23"/>
      <c r="B180" s="15"/>
      <c r="C180" s="11"/>
      <c r="D180" s="6"/>
      <c r="E180" s="85"/>
      <c r="F180" s="86"/>
      <c r="G180" s="86"/>
      <c r="H180" s="86"/>
      <c r="I180" s="86"/>
      <c r="J180" s="51"/>
      <c r="K180" s="87"/>
      <c r="L180" s="83"/>
    </row>
    <row r="181" spans="1:12" ht="15">
      <c r="A181" s="23"/>
      <c r="B181" s="15"/>
      <c r="C181" s="11"/>
      <c r="D181" s="54" t="s">
        <v>22</v>
      </c>
      <c r="E181" s="58" t="s">
        <v>90</v>
      </c>
      <c r="F181" s="52">
        <v>200</v>
      </c>
      <c r="G181" s="52">
        <v>6</v>
      </c>
      <c r="H181" s="52">
        <v>6</v>
      </c>
      <c r="I181" s="52">
        <v>34</v>
      </c>
      <c r="J181" s="113">
        <v>214</v>
      </c>
      <c r="K181" s="95">
        <v>693</v>
      </c>
      <c r="L181" s="65">
        <v>21.98</v>
      </c>
    </row>
    <row r="182" spans="1:12" ht="15">
      <c r="A182" s="23"/>
      <c r="B182" s="15"/>
      <c r="C182" s="11"/>
      <c r="D182" s="54" t="s">
        <v>23</v>
      </c>
      <c r="E182" s="58" t="s">
        <v>43</v>
      </c>
      <c r="F182" s="52">
        <v>16.8</v>
      </c>
      <c r="G182" s="52">
        <v>1</v>
      </c>
      <c r="H182" s="52">
        <v>0</v>
      </c>
      <c r="I182" s="52">
        <v>6</v>
      </c>
      <c r="J182" s="113">
        <v>28</v>
      </c>
      <c r="K182" s="95" t="s">
        <v>44</v>
      </c>
      <c r="L182" s="65">
        <v>1.94</v>
      </c>
    </row>
    <row r="183" spans="1:12" ht="15">
      <c r="A183" s="23"/>
      <c r="B183" s="15"/>
      <c r="C183" s="11"/>
      <c r="D183" s="54" t="s">
        <v>24</v>
      </c>
      <c r="E183" s="82" t="s">
        <v>121</v>
      </c>
      <c r="F183" s="52">
        <v>142</v>
      </c>
      <c r="G183" s="52">
        <v>1</v>
      </c>
      <c r="H183" s="52">
        <v>1</v>
      </c>
      <c r="I183" s="52">
        <v>10</v>
      </c>
      <c r="J183" s="50">
        <v>53</v>
      </c>
      <c r="K183" s="95" t="s">
        <v>44</v>
      </c>
      <c r="L183" s="65">
        <v>37.49</v>
      </c>
    </row>
    <row r="184" spans="1:12" ht="15">
      <c r="A184" s="23"/>
      <c r="B184" s="15"/>
      <c r="C184" s="11"/>
      <c r="D184" s="6"/>
      <c r="E184" s="56"/>
      <c r="F184" s="57"/>
      <c r="G184" s="57"/>
      <c r="H184" s="57"/>
      <c r="I184" s="57"/>
      <c r="J184" s="57"/>
      <c r="K184" s="88"/>
      <c r="L184" s="84"/>
    </row>
    <row r="185" spans="1:12" ht="1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9"/>
      <c r="L185" s="78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573.79999999999995</v>
      </c>
      <c r="G186" s="19">
        <f t="shared" ref="G186:J186" si="76">SUM(G179:G185)</f>
        <v>20</v>
      </c>
      <c r="H186" s="19">
        <f t="shared" si="76"/>
        <v>17</v>
      </c>
      <c r="I186" s="19">
        <f t="shared" si="76"/>
        <v>82</v>
      </c>
      <c r="J186" s="19">
        <f t="shared" si="76"/>
        <v>561</v>
      </c>
      <c r="K186" s="75"/>
      <c r="L186" s="79">
        <f t="shared" ref="L186" si="77">SUM(L179:L185)</f>
        <v>101</v>
      </c>
    </row>
    <row r="187" spans="1:12" ht="15">
      <c r="A187" s="25">
        <f>A179</f>
        <v>2</v>
      </c>
      <c r="B187" s="13">
        <f>B179</f>
        <v>5</v>
      </c>
      <c r="C187" s="10" t="s">
        <v>25</v>
      </c>
      <c r="D187" s="7" t="s">
        <v>26</v>
      </c>
      <c r="E187" s="55"/>
      <c r="F187" s="51"/>
      <c r="G187" s="51"/>
      <c r="H187" s="51"/>
      <c r="I187" s="51"/>
      <c r="J187" s="51"/>
      <c r="K187" s="87"/>
      <c r="L187" s="78"/>
    </row>
    <row r="188" spans="1:12" ht="15">
      <c r="A188" s="23"/>
      <c r="B188" s="15"/>
      <c r="C188" s="11"/>
      <c r="D188" s="54" t="s">
        <v>27</v>
      </c>
      <c r="E188" s="48" t="s">
        <v>71</v>
      </c>
      <c r="F188" s="50">
        <v>215</v>
      </c>
      <c r="G188" s="52">
        <v>3</v>
      </c>
      <c r="H188" s="52">
        <v>5</v>
      </c>
      <c r="I188" s="52">
        <v>12</v>
      </c>
      <c r="J188" s="113">
        <v>105</v>
      </c>
      <c r="K188" s="89" t="s">
        <v>55</v>
      </c>
      <c r="L188" s="65">
        <v>22.3</v>
      </c>
    </row>
    <row r="189" spans="1:12" ht="15">
      <c r="A189" s="23"/>
      <c r="B189" s="15"/>
      <c r="C189" s="11"/>
      <c r="D189" s="54" t="s">
        <v>28</v>
      </c>
      <c r="E189" s="82" t="s">
        <v>100</v>
      </c>
      <c r="F189" s="52">
        <v>210</v>
      </c>
      <c r="G189" s="52">
        <v>20</v>
      </c>
      <c r="H189" s="52">
        <v>19</v>
      </c>
      <c r="I189" s="52">
        <v>40</v>
      </c>
      <c r="J189" s="113">
        <v>411</v>
      </c>
      <c r="K189" s="90" t="s">
        <v>91</v>
      </c>
      <c r="L189" s="65">
        <v>97.45</v>
      </c>
    </row>
    <row r="190" spans="1:12" ht="15">
      <c r="A190" s="23"/>
      <c r="B190" s="15"/>
      <c r="C190" s="11"/>
      <c r="D190" s="54" t="s">
        <v>29</v>
      </c>
      <c r="E190" s="82"/>
      <c r="F190" s="50"/>
      <c r="G190" s="52"/>
      <c r="H190" s="52"/>
      <c r="I190" s="52"/>
      <c r="J190" s="113"/>
      <c r="K190" s="90"/>
      <c r="L190" s="65"/>
    </row>
    <row r="191" spans="1:12" ht="15">
      <c r="A191" s="23"/>
      <c r="B191" s="15"/>
      <c r="C191" s="11"/>
      <c r="D191" s="116" t="s">
        <v>72</v>
      </c>
      <c r="E191" s="107"/>
      <c r="F191" s="108"/>
      <c r="G191" s="114"/>
      <c r="H191" s="114"/>
      <c r="I191" s="114"/>
      <c r="J191" s="114"/>
      <c r="K191" s="120"/>
      <c r="L191" s="65"/>
    </row>
    <row r="192" spans="1:12" ht="15.75" thickBot="1">
      <c r="A192" s="23"/>
      <c r="B192" s="15"/>
      <c r="C192" s="11"/>
      <c r="D192" s="54" t="s">
        <v>30</v>
      </c>
      <c r="E192" s="59" t="s">
        <v>57</v>
      </c>
      <c r="F192" s="60">
        <v>200</v>
      </c>
      <c r="G192" s="60">
        <v>0</v>
      </c>
      <c r="H192" s="60">
        <v>0</v>
      </c>
      <c r="I192" s="60">
        <v>21</v>
      </c>
      <c r="J192" s="61">
        <v>84</v>
      </c>
      <c r="K192" s="121">
        <v>700</v>
      </c>
      <c r="L192" s="66">
        <v>16.27</v>
      </c>
    </row>
    <row r="193" spans="1:12" ht="15">
      <c r="A193" s="23"/>
      <c r="B193" s="15"/>
      <c r="C193" s="11"/>
      <c r="D193" s="54" t="s">
        <v>31</v>
      </c>
      <c r="E193" s="58" t="s">
        <v>43</v>
      </c>
      <c r="F193" s="52">
        <v>44.2</v>
      </c>
      <c r="G193" s="52">
        <v>2</v>
      </c>
      <c r="H193" s="52">
        <v>0</v>
      </c>
      <c r="I193" s="52">
        <v>11</v>
      </c>
      <c r="J193" s="113">
        <v>52</v>
      </c>
      <c r="K193" s="95" t="s">
        <v>44</v>
      </c>
      <c r="L193" s="65">
        <v>5.0999999999999996</v>
      </c>
    </row>
    <row r="194" spans="1:12" ht="15">
      <c r="A194" s="23"/>
      <c r="B194" s="15"/>
      <c r="C194" s="11"/>
      <c r="D194" s="54" t="s">
        <v>32</v>
      </c>
      <c r="E194" s="58" t="s">
        <v>49</v>
      </c>
      <c r="F194" s="52">
        <v>33.700000000000003</v>
      </c>
      <c r="G194" s="52">
        <v>1</v>
      </c>
      <c r="H194" s="52">
        <v>0</v>
      </c>
      <c r="I194" s="52">
        <v>7</v>
      </c>
      <c r="J194" s="113">
        <v>32</v>
      </c>
      <c r="K194" s="95" t="s">
        <v>44</v>
      </c>
      <c r="L194" s="65">
        <v>3.88</v>
      </c>
    </row>
    <row r="195" spans="1:12" ht="15">
      <c r="A195" s="23"/>
      <c r="B195" s="15"/>
      <c r="C195" s="11"/>
      <c r="D195" s="117" t="s">
        <v>24</v>
      </c>
      <c r="E195" s="58"/>
      <c r="F195" s="52"/>
      <c r="G195" s="52"/>
      <c r="H195" s="52"/>
      <c r="I195" s="52"/>
      <c r="J195" s="113"/>
      <c r="K195" s="95"/>
      <c r="L195" s="65"/>
    </row>
    <row r="196" spans="1:12" ht="15">
      <c r="A196" s="23"/>
      <c r="B196" s="15"/>
      <c r="C196" s="11"/>
      <c r="D196" s="6"/>
      <c r="E196" s="56"/>
      <c r="F196" s="57"/>
      <c r="G196" s="57"/>
      <c r="H196" s="57"/>
      <c r="I196" s="57"/>
      <c r="J196" s="57"/>
      <c r="K196" s="88"/>
      <c r="L196" s="78"/>
    </row>
    <row r="197" spans="1:12" ht="15">
      <c r="A197" s="24"/>
      <c r="B197" s="17"/>
      <c r="C197" s="8"/>
      <c r="D197" s="18" t="s">
        <v>33</v>
      </c>
      <c r="E197" s="9"/>
      <c r="F197" s="19">
        <f>SUM(F187:F196)</f>
        <v>702.90000000000009</v>
      </c>
      <c r="G197" s="19">
        <f t="shared" ref="G197:J197" si="78">SUM(G187:G196)</f>
        <v>26</v>
      </c>
      <c r="H197" s="19">
        <f t="shared" si="78"/>
        <v>24</v>
      </c>
      <c r="I197" s="19">
        <f t="shared" si="78"/>
        <v>91</v>
      </c>
      <c r="J197" s="19">
        <f t="shared" si="78"/>
        <v>684</v>
      </c>
      <c r="K197" s="75"/>
      <c r="L197" s="79">
        <f t="shared" ref="L197" si="79">SUM(L187:L196)</f>
        <v>145</v>
      </c>
    </row>
    <row r="198" spans="1:12" ht="15">
      <c r="A198" s="28">
        <f>A179</f>
        <v>2</v>
      </c>
      <c r="B198" s="29">
        <f>B179</f>
        <v>5</v>
      </c>
      <c r="C198" s="162" t="s">
        <v>4</v>
      </c>
      <c r="D198" s="163"/>
      <c r="E198" s="30"/>
      <c r="F198" s="31">
        <f>F186+F197</f>
        <v>1276.7</v>
      </c>
      <c r="G198" s="31">
        <f t="shared" ref="G198" si="80">G186+G197</f>
        <v>46</v>
      </c>
      <c r="H198" s="31">
        <f t="shared" ref="H198" si="81">H186+H197</f>
        <v>41</v>
      </c>
      <c r="I198" s="31">
        <f t="shared" ref="I198" si="82">I186+I197</f>
        <v>173</v>
      </c>
      <c r="J198" s="31">
        <f t="shared" ref="J198:L198" si="83">J186+J197</f>
        <v>1245</v>
      </c>
      <c r="K198" s="76"/>
      <c r="L198" s="80">
        <f t="shared" si="83"/>
        <v>246</v>
      </c>
    </row>
    <row r="199" spans="1:12">
      <c r="A199" s="26"/>
      <c r="B199" s="27"/>
      <c r="C199" s="164" t="s">
        <v>5</v>
      </c>
      <c r="D199" s="164"/>
      <c r="E199" s="164"/>
      <c r="F199" s="33">
        <f>(F24+F43+F63+F82+F102+F121+F141+F160+F178+F198)/(IF(F24=0,0,1)+IF(F43=0,0,1)+IF(F63=0,0,1)+IF(F82=0,0,1)+IF(F102=0,0,1)+IF(F121=0,0,1)+IF(F141=0,0,1)+IF(F160=0,0,1)+IF(F178=0,0,1)+IF(F198=0,0,1))</f>
        <v>1366.9970000000001</v>
      </c>
      <c r="G199" s="33">
        <f>(G24+G43+G63+G82+G102+G121+G141+G160+G178+G198)/(IF(G24=0,0,1)+IF(G43=0,0,1)+IF(G63=0,0,1)+IF(G82=0,0,1)+IF(G102=0,0,1)+IF(G121=0,0,1)+IF(G141=0,0,1)+IF(G160=0,0,1)+IF(G178=0,0,1)+IF(G198=0,0,1))</f>
        <v>44</v>
      </c>
      <c r="H199" s="33">
        <f>(H24+H43+H63+H82+H102+H121+H141+H160+H178+H198)/(IF(H24=0,0,1)+IF(H43=0,0,1)+IF(H63=0,0,1)+IF(H82=0,0,1)+IF(H102=0,0,1)+IF(H121=0,0,1)+IF(H141=0,0,1)+IF(H160=0,0,1)+IF(H178=0,0,1)+IF(H198=0,0,1))</f>
        <v>44.8</v>
      </c>
      <c r="I199" s="33">
        <f>(I24+I43+I63+I82+I102+I121+I141+I160+I178+I198)/(IF(I24=0,0,1)+IF(I43=0,0,1)+IF(I63=0,0,1)+IF(I82=0,0,1)+IF(I102=0,0,1)+IF(I121=0,0,1)+IF(I141=0,0,1)+IF(I160=0,0,1)+IF(I178=0,0,1)+IF(I198=0,0,1))</f>
        <v>180.2</v>
      </c>
      <c r="J199" s="33">
        <f>(J24+J43+J63+J82+J102+J121+J141+J160+J178+J198)/(IF(J24=0,0,1)+IF(J43=0,0,1)+IF(J63=0,0,1)+IF(J82=0,0,1)+IF(J102=0,0,1)+IF(J121=0,0,1)+IF(J141=0,0,1)+IF(J160=0,0,1)+IF(J178=0,0,1)+IF(J198=0,0,1))</f>
        <v>1305.3</v>
      </c>
      <c r="K199" s="122"/>
      <c r="L199" s="123">
        <f>(L24+L43+L63+L82+L102+L121+L141+L160+L178+L198)/(IF(L24=0,0,1)+IF(L43=0,0,1)+IF(L63=0,0,1)+IF(L82=0,0,1)+IF(L102=0,0,1)+IF(L121=0,0,1)+IF(L141=0,0,1)+IF(L160=0,0,1)+IF(L178=0,0,1)+IF(L198=0,0,1))</f>
        <v>246</v>
      </c>
    </row>
  </sheetData>
  <mergeCells count="14">
    <mergeCell ref="C82:D82"/>
    <mergeCell ref="C102:D102"/>
    <mergeCell ref="C24:D24"/>
    <mergeCell ref="C199:E199"/>
    <mergeCell ref="C198:D198"/>
    <mergeCell ref="C121:D121"/>
    <mergeCell ref="C141:D141"/>
    <mergeCell ref="C160:D160"/>
    <mergeCell ref="C178:D178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2025-09-08T06:25:30Z</dcterms:modified>
</cp:coreProperties>
</file>